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DADOS\Unidade D\BANCO CENTRAL\ESTATÍSTICA DO SISTEMA DE PAGAMENTOS\Estatistica de Internet Banking\2025\"/>
    </mc:Choice>
  </mc:AlternateContent>
  <xr:revisionPtr revIDLastSave="0" documentId="13_ncr:1_{4B3F6A6F-D4C6-4AA7-BBFF-DDDB39D225E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UBLICAÇÃO 2017 (2)" sheetId="9" state="hidden" r:id="rId1"/>
    <sheet name="Mensal" sheetId="1" r:id="rId2"/>
    <sheet name="Anual" sheetId="10" r:id="rId3"/>
  </sheets>
  <definedNames>
    <definedName name="_xlnm.Print_Area" localSheetId="2">Anual!$B$5:$F$16</definedName>
    <definedName name="_xlnm.Print_Area" localSheetId="1">Mensal!$B$5:$AG$16</definedName>
    <definedName name="_xlnm.Print_Area" localSheetId="0">'PUBLICAÇÃO 2017 (2)'!$B$5:$BD$15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9" l="1"/>
  <c r="F17" i="9" s="1"/>
  <c r="G17" i="9" s="1"/>
  <c r="H17" i="9" s="1"/>
  <c r="I17" i="9" s="1"/>
  <c r="J17" i="9" s="1"/>
  <c r="K17" i="9" s="1"/>
  <c r="L17" i="9" s="1"/>
  <c r="M17" i="9" s="1"/>
  <c r="N17" i="9" s="1"/>
  <c r="O17" i="9" s="1"/>
  <c r="P17" i="9" s="1"/>
  <c r="Q17" i="9" s="1"/>
  <c r="R17" i="9" s="1"/>
  <c r="S17" i="9" s="1"/>
  <c r="T17" i="9" s="1"/>
  <c r="U17" i="9" s="1"/>
  <c r="V17" i="9" s="1"/>
  <c r="W17" i="9" s="1"/>
  <c r="X17" i="9" s="1"/>
  <c r="Y17" i="9" s="1"/>
  <c r="Z17" i="9" s="1"/>
  <c r="AA17" i="9" s="1"/>
  <c r="AB17" i="9" s="1"/>
  <c r="AC17" i="9" s="1"/>
  <c r="AD17" i="9" s="1"/>
  <c r="AE17" i="9" s="1"/>
  <c r="AF17" i="9" s="1"/>
  <c r="AG17" i="9" s="1"/>
  <c r="AH17" i="9" s="1"/>
  <c r="AI17" i="9" s="1"/>
  <c r="AJ17" i="9" s="1"/>
  <c r="AK17" i="9" s="1"/>
  <c r="AL17" i="9" s="1"/>
  <c r="BA13" i="9"/>
  <c r="AZ13" i="9"/>
  <c r="AY13" i="9"/>
  <c r="AW13" i="9"/>
  <c r="AV13" i="9"/>
  <c r="AU13" i="9"/>
  <c r="AS13" i="9"/>
  <c r="AR13" i="9"/>
  <c r="AQ13" i="9"/>
  <c r="BA12" i="9"/>
  <c r="AZ12" i="9"/>
  <c r="AY12" i="9"/>
  <c r="AW12" i="9"/>
  <c r="AV12" i="9"/>
  <c r="AU12" i="9"/>
  <c r="AS12" i="9"/>
  <c r="AR12" i="9"/>
  <c r="AQ12" i="9"/>
  <c r="BA11" i="9"/>
  <c r="AZ11" i="9"/>
  <c r="AY11" i="9"/>
  <c r="AW11" i="9"/>
  <c r="AV11" i="9"/>
  <c r="AU11" i="9"/>
  <c r="AS11" i="9"/>
  <c r="AR11" i="9"/>
  <c r="AQ11" i="9"/>
  <c r="BA10" i="9"/>
  <c r="AZ10" i="9"/>
  <c r="AY10" i="9"/>
  <c r="AW10" i="9"/>
  <c r="AV10" i="9"/>
  <c r="AU10" i="9"/>
  <c r="AS10" i="9"/>
  <c r="AR10" i="9"/>
  <c r="AQ10" i="9"/>
  <c r="AM9" i="9"/>
  <c r="AM16" i="9" s="1"/>
  <c r="AN9" i="9"/>
  <c r="AN16" i="9"/>
  <c r="AO9" i="9"/>
  <c r="AO16" i="9" s="1"/>
  <c r="AM10" i="9"/>
  <c r="AM17" i="9"/>
  <c r="AN10" i="9"/>
  <c r="AN17" i="9" s="1"/>
  <c r="AO10" i="9"/>
  <c r="AO17" i="9"/>
  <c r="AM11" i="9"/>
  <c r="AM18" i="9" s="1"/>
  <c r="AN11" i="9"/>
  <c r="AN18" i="9"/>
  <c r="AO11" i="9"/>
  <c r="AO18" i="9" s="1"/>
  <c r="AM12" i="9"/>
  <c r="AM19" i="9"/>
  <c r="AN12" i="9"/>
  <c r="AN19" i="9" s="1"/>
  <c r="AO12" i="9"/>
  <c r="AO19" i="9"/>
  <c r="AM13" i="9"/>
  <c r="AM20" i="9" s="1"/>
  <c r="AN13" i="9"/>
  <c r="AN20" i="9"/>
  <c r="AO13" i="9"/>
  <c r="AO20" i="9" s="1"/>
  <c r="AP9" i="9"/>
  <c r="AQ9" i="9"/>
  <c r="AR9" i="9"/>
  <c r="AS9" i="9"/>
  <c r="AP13" i="9"/>
  <c r="AP12" i="9"/>
  <c r="AP11" i="9"/>
  <c r="AP10" i="9"/>
  <c r="AX10" i="9"/>
  <c r="AX11" i="9"/>
  <c r="AX12" i="9"/>
  <c r="AX13" i="9"/>
  <c r="BB10" i="9"/>
  <c r="BB11" i="9"/>
  <c r="BB12" i="9"/>
  <c r="BB13" i="9"/>
  <c r="AT13" i="9"/>
  <c r="AT10" i="9"/>
  <c r="AT11" i="9"/>
  <c r="AT12" i="9"/>
  <c r="AT9" i="9"/>
  <c r="BC12" i="9"/>
  <c r="BC13" i="9"/>
  <c r="AU9" i="9"/>
  <c r="BC10" i="9"/>
  <c r="BC11" i="9"/>
  <c r="AV9" i="9"/>
  <c r="AW9" i="9"/>
  <c r="AX9" i="9"/>
  <c r="AY9" i="9"/>
  <c r="AZ9" i="9"/>
  <c r="BA9" i="9"/>
  <c r="BB9" i="9"/>
  <c r="BC9" i="9"/>
</calcChain>
</file>

<file path=xl/sharedStrings.xml><?xml version="1.0" encoding="utf-8"?>
<sst xmlns="http://schemas.openxmlformats.org/spreadsheetml/2006/main" count="44" uniqueCount="35">
  <si>
    <t>ANO 2016</t>
  </si>
  <si>
    <t>QUANTIDADE DE SUBSCRITORES</t>
  </si>
  <si>
    <t>Nº DE TRANSFERÊNCIAS EFECTUADAS</t>
  </si>
  <si>
    <t>Nº DEPAGAMENTO DE SERVIÇOS EFECTUADAS</t>
  </si>
  <si>
    <t>Ano-2014</t>
  </si>
  <si>
    <t>Ano-2015</t>
  </si>
  <si>
    <t>I Trim/15</t>
  </si>
  <si>
    <t>II Trim/15</t>
  </si>
  <si>
    <t>III Trim/15</t>
  </si>
  <si>
    <t>IV Trim/15</t>
  </si>
  <si>
    <t>I Trim/16</t>
  </si>
  <si>
    <t>II Trim/16</t>
  </si>
  <si>
    <t>III Trim/16</t>
  </si>
  <si>
    <t>IV Trim/16</t>
  </si>
  <si>
    <r>
      <t xml:space="preserve">                    Estatísticas </t>
    </r>
    <r>
      <rPr>
        <i/>
        <sz val="16"/>
        <color theme="1"/>
        <rFont val="Calibri"/>
        <family val="2"/>
        <scheme val="minor"/>
      </rPr>
      <t>Internet Banking</t>
    </r>
  </si>
  <si>
    <t>Fonte: Bancos Comerciais com tratamento da  Direcção  de Estatisticas Económicas e Financeiras</t>
  </si>
  <si>
    <t>MONTANTE DAS TRANSFERÊNCIAS EFECTUADAS*</t>
  </si>
  <si>
    <t>MONTANTE DE PAGAMENTO DE SERVIÇOS*</t>
  </si>
  <si>
    <t>Montante  (Mil Dobras)*</t>
  </si>
  <si>
    <t>ANO 2017</t>
  </si>
  <si>
    <t>IV Trim/17</t>
  </si>
  <si>
    <t>III Trim/17</t>
  </si>
  <si>
    <t>II Trim/17</t>
  </si>
  <si>
    <t>I Trim/17</t>
  </si>
  <si>
    <t xml:space="preserve">                    Estatísticas Internet Banking</t>
  </si>
  <si>
    <r>
      <t xml:space="preserve">QUANTIDADE DE SUBSCRITORES </t>
    </r>
    <r>
      <rPr>
        <i/>
        <sz val="10"/>
        <rFont val="Arial"/>
        <family val="2"/>
      </rPr>
      <t>(Saldo em fim de período)</t>
    </r>
  </si>
  <si>
    <t>Nº DE TRANSFERÊNCIAS EFECTUADAS (unidade)</t>
  </si>
  <si>
    <r>
      <t xml:space="preserve">Nº DEPAGAMENTO DE SERVIÇOS EFECTUADAS </t>
    </r>
    <r>
      <rPr>
        <i/>
        <sz val="10"/>
        <rFont val="Arial"/>
        <family val="2"/>
      </rPr>
      <t>(Unidade)</t>
    </r>
  </si>
  <si>
    <r>
      <rPr>
        <b/>
        <sz val="10"/>
        <color theme="1"/>
        <rFont val="Arial"/>
        <family val="2"/>
      </rPr>
      <t xml:space="preserve">Fonte: </t>
    </r>
    <r>
      <rPr>
        <sz val="10"/>
        <color theme="1"/>
        <rFont val="Arial"/>
        <family val="2"/>
      </rPr>
      <t>Bancos Comerciais com tratamento da  Direcção  de Estatisticas Económicas e Financeiras</t>
    </r>
  </si>
  <si>
    <r>
      <t xml:space="preserve">MONTANTE DE PAGAMENTO DE SERVIÇOS </t>
    </r>
    <r>
      <rPr>
        <i/>
        <sz val="10"/>
        <color theme="1"/>
        <rFont val="Arial"/>
        <family val="2"/>
      </rPr>
      <t>( Milhões Db)</t>
    </r>
  </si>
  <si>
    <r>
      <t xml:space="preserve">MONTANTE DAS TRANSFERÊNCIAS EFECTUADAS </t>
    </r>
    <r>
      <rPr>
        <i/>
        <sz val="10"/>
        <rFont val="Arial"/>
        <family val="2"/>
      </rPr>
      <t>(Milhões Db)</t>
    </r>
  </si>
  <si>
    <t>*Nos termos do artigo 4º. do Decreto-lei nr.15/2017 da Reforma Monetária, a estatística passa a ter designação Db</t>
  </si>
  <si>
    <t>*Série revista em Janeiro de 2017 e Julho de 2018</t>
  </si>
  <si>
    <r>
      <rPr>
        <b/>
        <i/>
        <sz val="8"/>
        <rFont val="Arial"/>
        <family val="2"/>
      </rPr>
      <t xml:space="preserve">Nota: </t>
    </r>
    <r>
      <rPr>
        <i/>
        <sz val="8"/>
        <rFont val="Arial"/>
        <family val="2"/>
      </rPr>
      <t>Dados atualizados a partir de janeiro de 2018 com a inclusão de informações do Afriland First Bank</t>
    </r>
  </si>
  <si>
    <r>
      <rPr>
        <b/>
        <i/>
        <sz val="9"/>
        <rFont val="Arial"/>
        <family val="2"/>
      </rPr>
      <t xml:space="preserve">Nota: </t>
    </r>
    <r>
      <rPr>
        <i/>
        <sz val="9"/>
        <rFont val="Arial"/>
        <family val="2"/>
      </rPr>
      <t>Dados atualizados a partir de janeiro de 2018 com a inclusão de informações do Afriland First Bank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</si>
</sst>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[$-816]mmm/yy;@"/>
    <numFmt numFmtId="166" formatCode="_-* #,##0.0000\ _€_-;\-* #,##0.0000\ _€_-;_-* &quot;-&quot;??\ _€_-;_-@_-"/>
    <numFmt numFmtId="167" formatCode="_-* #,##0.00000\ _€_-;\-* #,##0.00000\ _€_-;_-* &quot;-&quot;??\ _€_-;_-@_-"/>
    <numFmt numFmtId="168" formatCode="_-* #,##0.00000000\ _€_-;\-* #,##0.00000000\ _€_-;_-* &quot;-&quot;??\ _€_-;_-@_-"/>
    <numFmt numFmtId="169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rgb="FFCB9B5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B9B5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</cellStyleXfs>
  <cellXfs count="113">
    <xf numFmtId="0" fontId="0" fillId="0" borderId="0" xfId="0"/>
    <xf numFmtId="1" fontId="0" fillId="0" borderId="0" xfId="0" applyNumberFormat="1"/>
    <xf numFmtId="0" fontId="0" fillId="0" borderId="5" xfId="0" applyBorder="1"/>
    <xf numFmtId="0" fontId="0" fillId="2" borderId="0" xfId="0" applyFill="1"/>
    <xf numFmtId="1" fontId="0" fillId="2" borderId="0" xfId="1" applyNumberFormat="1" applyFont="1" applyFill="1" applyBorder="1"/>
    <xf numFmtId="9" fontId="0" fillId="2" borderId="0" xfId="1" applyFont="1" applyFill="1" applyBorder="1"/>
    <xf numFmtId="9" fontId="3" fillId="2" borderId="0" xfId="1" applyFont="1" applyFill="1" applyBorder="1" applyAlignment="1">
      <alignment horizontal="center"/>
    </xf>
    <xf numFmtId="9" fontId="0" fillId="2" borderId="0" xfId="0" applyNumberFormat="1" applyFill="1"/>
    <xf numFmtId="1" fontId="0" fillId="2" borderId="0" xfId="0" applyNumberFormat="1" applyFill="1"/>
    <xf numFmtId="1" fontId="3" fillId="2" borderId="0" xfId="1" applyNumberFormat="1" applyFont="1" applyFill="1" applyBorder="1" applyAlignment="1">
      <alignment horizontal="center"/>
    </xf>
    <xf numFmtId="4" fontId="0" fillId="0" borderId="0" xfId="0" applyNumberFormat="1"/>
    <xf numFmtId="4" fontId="3" fillId="2" borderId="0" xfId="1" applyNumberFormat="1" applyFont="1" applyFill="1" applyBorder="1" applyAlignment="1">
      <alignment horizontal="center"/>
    </xf>
    <xf numFmtId="17" fontId="8" fillId="3" borderId="0" xfId="0" applyNumberFormat="1" applyFont="1" applyFill="1" applyAlignment="1">
      <alignment horizontal="right" vertical="center"/>
    </xf>
    <xf numFmtId="17" fontId="8" fillId="3" borderId="5" xfId="0" applyNumberFormat="1" applyFont="1" applyFill="1" applyBorder="1" applyAlignment="1">
      <alignment horizontal="right" vertical="center"/>
    </xf>
    <xf numFmtId="17" fontId="8" fillId="3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0" fillId="0" borderId="4" xfId="0" applyBorder="1"/>
    <xf numFmtId="165" fontId="7" fillId="0" borderId="0" xfId="0" applyNumberFormat="1" applyFont="1" applyAlignment="1">
      <alignment horizontal="center" vertical="center"/>
    </xf>
    <xf numFmtId="17" fontId="8" fillId="0" borderId="4" xfId="0" applyNumberFormat="1" applyFont="1" applyBorder="1" applyAlignment="1">
      <alignment horizontal="center" vertical="center"/>
    </xf>
    <xf numFmtId="17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7" fontId="8" fillId="0" borderId="0" xfId="0" applyNumberFormat="1" applyFont="1" applyAlignment="1">
      <alignment horizontal="right" vertical="center"/>
    </xf>
    <xf numFmtId="17" fontId="8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0" fillId="0" borderId="0" xfId="1" applyNumberFormat="1" applyFont="1" applyBorder="1" applyProtection="1">
      <protection locked="0"/>
    </xf>
    <xf numFmtId="3" fontId="0" fillId="0" borderId="0" xfId="0" applyNumberFormat="1"/>
    <xf numFmtId="3" fontId="5" fillId="2" borderId="6" xfId="0" applyNumberFormat="1" applyFont="1" applyFill="1" applyBorder="1"/>
    <xf numFmtId="0" fontId="0" fillId="0" borderId="8" xfId="0" applyBorder="1"/>
    <xf numFmtId="0" fontId="10" fillId="2" borderId="0" xfId="0" applyFont="1" applyFill="1"/>
    <xf numFmtId="165" fontId="7" fillId="0" borderId="5" xfId="0" applyNumberFormat="1" applyFont="1" applyBorder="1" applyAlignment="1">
      <alignment horizontal="center" vertical="center"/>
    </xf>
    <xf numFmtId="3" fontId="0" fillId="0" borderId="8" xfId="1" applyNumberFormat="1" applyFont="1" applyBorder="1" applyProtection="1">
      <protection locked="0"/>
    </xf>
    <xf numFmtId="164" fontId="11" fillId="0" borderId="0" xfId="4" applyFont="1"/>
    <xf numFmtId="166" fontId="11" fillId="0" borderId="0" xfId="4" applyNumberFormat="1" applyFont="1"/>
    <xf numFmtId="167" fontId="11" fillId="0" borderId="0" xfId="4" applyNumberFormat="1" applyFont="1"/>
    <xf numFmtId="168" fontId="11" fillId="0" borderId="0" xfId="4" applyNumberFormat="1" applyFont="1"/>
    <xf numFmtId="3" fontId="0" fillId="0" borderId="5" xfId="1" applyNumberFormat="1" applyFont="1" applyBorder="1" applyAlignment="1" applyProtection="1">
      <alignment horizontal="center"/>
      <protection locked="0"/>
    </xf>
    <xf numFmtId="3" fontId="0" fillId="0" borderId="7" xfId="1" applyNumberFormat="1" applyFont="1" applyBorder="1" applyAlignment="1" applyProtection="1">
      <alignment horizontal="center"/>
      <protection locked="0"/>
    </xf>
    <xf numFmtId="17" fontId="8" fillId="3" borderId="0" xfId="0" applyNumberFormat="1" applyFont="1" applyFill="1" applyAlignment="1">
      <alignment horizontal="center" vertical="center"/>
    </xf>
    <xf numFmtId="17" fontId="8" fillId="3" borderId="5" xfId="0" applyNumberFormat="1" applyFont="1" applyFill="1" applyBorder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" fontId="8" fillId="0" borderId="5" xfId="0" applyNumberFormat="1" applyFont="1" applyBorder="1" applyAlignment="1">
      <alignment horizontal="center" vertical="center"/>
    </xf>
    <xf numFmtId="3" fontId="0" fillId="0" borderId="0" xfId="1" applyNumberFormat="1" applyFont="1" applyBorder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4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3" fontId="0" fillId="0" borderId="8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>
      <alignment horizontal="center"/>
    </xf>
    <xf numFmtId="3" fontId="0" fillId="0" borderId="8" xfId="1" applyNumberFormat="1" applyFont="1" applyBorder="1" applyAlignment="1" applyProtection="1">
      <alignment horizontal="center"/>
      <protection locked="0"/>
    </xf>
    <xf numFmtId="0" fontId="12" fillId="0" borderId="0" xfId="0" applyFont="1"/>
    <xf numFmtId="4" fontId="12" fillId="0" borderId="0" xfId="0" applyNumberFormat="1" applyFont="1"/>
    <xf numFmtId="1" fontId="12" fillId="0" borderId="0" xfId="0" applyNumberFormat="1" applyFont="1"/>
    <xf numFmtId="0" fontId="12" fillId="0" borderId="8" xfId="0" applyFont="1" applyBorder="1"/>
    <xf numFmtId="0" fontId="12" fillId="0" borderId="5" xfId="0" applyFont="1" applyBorder="1"/>
    <xf numFmtId="0" fontId="12" fillId="2" borderId="2" xfId="0" applyFont="1" applyFill="1" applyBorder="1" applyAlignment="1">
      <alignment vertical="center"/>
    </xf>
    <xf numFmtId="0" fontId="12" fillId="0" borderId="4" xfId="0" applyFont="1" applyBorder="1"/>
    <xf numFmtId="165" fontId="13" fillId="0" borderId="0" xfId="0" applyNumberFormat="1" applyFont="1" applyAlignment="1">
      <alignment horizontal="center" vertical="center"/>
    </xf>
    <xf numFmtId="17" fontId="14" fillId="4" borderId="1" xfId="5" applyNumberFormat="1" applyFont="1" applyFill="1" applyBorder="1" applyAlignment="1">
      <alignment horizontal="center"/>
    </xf>
    <xf numFmtId="17" fontId="14" fillId="4" borderId="2" xfId="5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7" fontId="14" fillId="4" borderId="4" xfId="5" applyNumberFormat="1" applyFont="1" applyFill="1" applyBorder="1" applyAlignment="1">
      <alignment horizontal="center"/>
    </xf>
    <xf numFmtId="17" fontId="14" fillId="4" borderId="0" xfId="5" applyNumberFormat="1" applyFont="1" applyFill="1" applyAlignment="1">
      <alignment horizontal="center"/>
    </xf>
    <xf numFmtId="17" fontId="15" fillId="0" borderId="4" xfId="0" applyNumberFormat="1" applyFont="1" applyBorder="1" applyAlignment="1">
      <alignment horizontal="center" vertical="center"/>
    </xf>
    <xf numFmtId="1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" fontId="15" fillId="0" borderId="0" xfId="0" applyNumberFormat="1" applyFont="1" applyAlignment="1">
      <alignment vertical="center"/>
    </xf>
    <xf numFmtId="0" fontId="3" fillId="2" borderId="4" xfId="0" applyFont="1" applyFill="1" applyBorder="1"/>
    <xf numFmtId="3" fontId="12" fillId="0" borderId="0" xfId="1" applyNumberFormat="1" applyFont="1" applyBorder="1" applyAlignment="1" applyProtection="1">
      <alignment horizontal="center"/>
      <protection locked="0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 applyProtection="1">
      <alignment horizontal="center"/>
      <protection locked="0"/>
    </xf>
    <xf numFmtId="4" fontId="12" fillId="0" borderId="0" xfId="0" applyNumberFormat="1" applyFont="1" applyAlignment="1" applyProtection="1">
      <alignment horizontal="center"/>
      <protection locked="0"/>
    </xf>
    <xf numFmtId="4" fontId="12" fillId="0" borderId="0" xfId="0" applyNumberFormat="1" applyFont="1" applyAlignment="1">
      <alignment horizontal="center"/>
    </xf>
    <xf numFmtId="4" fontId="12" fillId="0" borderId="0" xfId="1" applyNumberFormat="1" applyFont="1" applyBorder="1" applyAlignment="1" applyProtection="1">
      <alignment horizontal="center"/>
      <protection locked="0"/>
    </xf>
    <xf numFmtId="3" fontId="12" fillId="0" borderId="0" xfId="0" applyNumberFormat="1" applyFont="1"/>
    <xf numFmtId="3" fontId="3" fillId="2" borderId="6" xfId="0" applyNumberFormat="1" applyFont="1" applyFill="1" applyBorder="1"/>
    <xf numFmtId="3" fontId="12" fillId="0" borderId="8" xfId="0" applyNumberFormat="1" applyFont="1" applyBorder="1" applyAlignment="1" applyProtection="1">
      <alignment horizontal="center"/>
      <protection locked="0"/>
    </xf>
    <xf numFmtId="3" fontId="12" fillId="0" borderId="8" xfId="0" applyNumberFormat="1" applyFont="1" applyBorder="1" applyAlignment="1">
      <alignment horizontal="center"/>
    </xf>
    <xf numFmtId="3" fontId="12" fillId="0" borderId="8" xfId="1" applyNumberFormat="1" applyFont="1" applyBorder="1" applyAlignment="1" applyProtection="1">
      <alignment horizontal="center"/>
      <protection locked="0"/>
    </xf>
    <xf numFmtId="0" fontId="17" fillId="2" borderId="0" xfId="0" applyFont="1" applyFill="1"/>
    <xf numFmtId="1" fontId="12" fillId="2" borderId="0" xfId="1" applyNumberFormat="1" applyFont="1" applyFill="1" applyBorder="1"/>
    <xf numFmtId="9" fontId="12" fillId="2" borderId="0" xfId="1" applyFont="1" applyFill="1" applyBorder="1"/>
    <xf numFmtId="9" fontId="12" fillId="2" borderId="0" xfId="0" applyNumberFormat="1" applyFont="1" applyFill="1"/>
    <xf numFmtId="1" fontId="12" fillId="2" borderId="0" xfId="0" applyNumberFormat="1" applyFont="1" applyFill="1"/>
    <xf numFmtId="164" fontId="18" fillId="0" borderId="0" xfId="4" applyFont="1"/>
    <xf numFmtId="168" fontId="18" fillId="0" borderId="0" xfId="4" applyNumberFormat="1" applyFont="1"/>
    <xf numFmtId="166" fontId="18" fillId="0" borderId="0" xfId="4" applyNumberFormat="1" applyFont="1"/>
    <xf numFmtId="167" fontId="18" fillId="0" borderId="0" xfId="4" applyNumberFormat="1" applyFont="1"/>
    <xf numFmtId="169" fontId="19" fillId="2" borderId="10" xfId="6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0" borderId="2" xfId="0" applyFont="1" applyBorder="1"/>
    <xf numFmtId="17" fontId="14" fillId="4" borderId="5" xfId="5" applyNumberFormat="1" applyFont="1" applyFill="1" applyBorder="1" applyAlignment="1">
      <alignment horizontal="center"/>
    </xf>
    <xf numFmtId="0" fontId="12" fillId="0" borderId="10" xfId="0" applyFont="1" applyBorder="1"/>
    <xf numFmtId="0" fontId="20" fillId="0" borderId="0" xfId="6" applyFont="1"/>
    <xf numFmtId="164" fontId="12" fillId="0" borderId="0" xfId="4" applyFont="1" applyBorder="1" applyAlignment="1" applyProtection="1">
      <alignment horizontal="center"/>
      <protection locked="0"/>
    </xf>
    <xf numFmtId="164" fontId="12" fillId="0" borderId="0" xfId="4" applyFont="1" applyBorder="1" applyAlignment="1" applyProtection="1">
      <alignment horizontal="center"/>
    </xf>
    <xf numFmtId="4" fontId="0" fillId="0" borderId="5" xfId="1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/>
    <xf numFmtId="4" fontId="0" fillId="0" borderId="0" xfId="1" applyNumberFormat="1" applyFont="1" applyBorder="1" applyAlignment="1" applyProtection="1">
      <alignment horizontal="center"/>
      <protection locked="0"/>
    </xf>
    <xf numFmtId="3" fontId="12" fillId="0" borderId="8" xfId="1" applyNumberFormat="1" applyFont="1" applyFill="1" applyBorder="1" applyAlignment="1" applyProtection="1">
      <alignment horizontal="center"/>
      <protection locked="0"/>
    </xf>
    <xf numFmtId="17" fontId="14" fillId="4" borderId="3" xfId="5" applyNumberFormat="1" applyFont="1" applyFill="1" applyBorder="1" applyAlignment="1">
      <alignment horizontal="center"/>
    </xf>
    <xf numFmtId="169" fontId="19" fillId="2" borderId="9" xfId="6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0" fontId="14" fillId="4" borderId="2" xfId="5" applyFont="1" applyFill="1" applyBorder="1" applyAlignment="1">
      <alignment horizontal="center"/>
    </xf>
    <xf numFmtId="0" fontId="14" fillId="4" borderId="3" xfId="5" applyFont="1" applyFill="1" applyBorder="1" applyAlignment="1">
      <alignment horizontal="center"/>
    </xf>
    <xf numFmtId="169" fontId="19" fillId="2" borderId="9" xfId="6" applyNumberFormat="1" applyFont="1" applyFill="1" applyBorder="1" applyAlignment="1">
      <alignment horizontal="center" vertical="center" wrapText="1"/>
    </xf>
    <xf numFmtId="169" fontId="19" fillId="2" borderId="10" xfId="6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16" xfId="5" xr:uid="{00000000-0005-0000-0000-000001000000}"/>
    <cellStyle name="Normal 2" xfId="3" xr:uid="{00000000-0005-0000-0000-000002000000}"/>
    <cellStyle name="Normal 5" xfId="6" xr:uid="{00000000-0005-0000-0000-000003000000}"/>
    <cellStyle name="Percentagem" xfId="1" builtinId="5"/>
    <cellStyle name="Percentagem 2" xfId="2" xr:uid="{00000000-0005-0000-0000-000005000000}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</xdr:row>
      <xdr:rowOff>123824</xdr:rowOff>
    </xdr:from>
    <xdr:to>
      <xdr:col>2</xdr:col>
      <xdr:colOff>771525</xdr:colOff>
      <xdr:row>5</xdr:row>
      <xdr:rowOff>790575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1485899"/>
          <a:ext cx="704850" cy="6667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6">
    <tabColor rgb="FF92D050"/>
  </sheetPr>
  <dimension ref="B1:CB20"/>
  <sheetViews>
    <sheetView showGridLines="0" view="pageBreakPreview" topLeftCell="A4" zoomScale="120" zoomScaleNormal="100" zoomScaleSheetLayoutView="120" workbookViewId="0">
      <selection activeCell="AL18" sqref="AL18"/>
    </sheetView>
  </sheetViews>
  <sheetFormatPr defaultColWidth="8.85546875" defaultRowHeight="15" x14ac:dyDescent="0.25"/>
  <cols>
    <col min="2" max="2" width="3" customWidth="1"/>
    <col min="3" max="3" width="44.42578125" customWidth="1"/>
    <col min="4" max="4" width="12.7109375" customWidth="1"/>
    <col min="5" max="7" width="15.42578125" customWidth="1"/>
    <col min="8" max="8" width="12.7109375" customWidth="1"/>
    <col min="9" max="11" width="15.42578125" customWidth="1"/>
    <col min="12" max="12" width="12.7109375" customWidth="1"/>
    <col min="13" max="15" width="15.42578125" customWidth="1"/>
    <col min="16" max="16" width="12.7109375" customWidth="1"/>
    <col min="17" max="19" width="15.42578125" customWidth="1"/>
    <col min="20" max="21" width="12.7109375" customWidth="1"/>
    <col min="22" max="24" width="15.42578125" customWidth="1"/>
    <col min="25" max="25" width="12.7109375" customWidth="1"/>
    <col min="26" max="26" width="15.42578125" customWidth="1"/>
    <col min="27" max="27" width="15.42578125" style="10" customWidth="1"/>
    <col min="28" max="28" width="15.42578125" customWidth="1"/>
    <col min="29" max="29" width="12.7109375" customWidth="1"/>
    <col min="30" max="32" width="15.42578125" customWidth="1"/>
    <col min="33" max="34" width="12.7109375" customWidth="1"/>
    <col min="35" max="41" width="15.42578125" customWidth="1"/>
    <col min="42" max="42" width="12.7109375" customWidth="1"/>
    <col min="43" max="43" width="15.42578125" hidden="1" customWidth="1"/>
    <col min="44" max="44" width="15.42578125" style="10" hidden="1" customWidth="1"/>
    <col min="45" max="45" width="15.42578125" hidden="1" customWidth="1"/>
    <col min="46" max="46" width="12.7109375" hidden="1" customWidth="1"/>
    <col min="47" max="49" width="15.42578125" hidden="1" customWidth="1"/>
    <col min="50" max="51" width="12.7109375" hidden="1" customWidth="1"/>
    <col min="52" max="55" width="15.42578125" hidden="1" customWidth="1"/>
    <col min="56" max="56" width="3.42578125" customWidth="1"/>
  </cols>
  <sheetData>
    <row r="1" spans="2:80" ht="46.5" customHeight="1" x14ac:dyDescent="0.25"/>
    <row r="2" spans="2:80" x14ac:dyDescent="0.25">
      <c r="D2" s="1"/>
      <c r="F2" s="1"/>
      <c r="I2" s="1"/>
      <c r="K2" s="1"/>
      <c r="N2" s="1"/>
      <c r="Q2" s="1"/>
      <c r="S2" s="1"/>
      <c r="W2" s="1"/>
      <c r="Z2" s="1"/>
      <c r="AB2" s="1"/>
      <c r="AE2" s="1"/>
      <c r="AJ2" s="1"/>
      <c r="AN2" s="1"/>
      <c r="AQ2" s="1"/>
      <c r="AS2" s="1"/>
      <c r="AV2" s="1"/>
      <c r="BA2" s="1"/>
    </row>
    <row r="3" spans="2:80" x14ac:dyDescent="0.25">
      <c r="D3" s="1"/>
      <c r="F3" s="1"/>
      <c r="I3" s="1"/>
      <c r="K3" s="1"/>
      <c r="N3" s="1"/>
      <c r="Q3" s="1"/>
      <c r="S3" s="1"/>
      <c r="W3" s="1"/>
      <c r="Z3" s="1"/>
      <c r="AB3" s="1"/>
      <c r="AE3" s="1"/>
      <c r="AJ3" s="1"/>
      <c r="AN3" s="1"/>
      <c r="AQ3" s="1"/>
      <c r="AS3" s="1"/>
      <c r="AV3" s="1"/>
      <c r="BA3" s="1"/>
    </row>
    <row r="4" spans="2:80" x14ac:dyDescent="0.25">
      <c r="D4" s="1"/>
      <c r="F4" s="1"/>
      <c r="I4" s="1"/>
      <c r="K4" s="1"/>
      <c r="N4" s="1"/>
      <c r="Q4" s="1"/>
      <c r="S4" s="1"/>
      <c r="W4" s="1"/>
      <c r="Z4" s="1"/>
      <c r="AB4" s="1"/>
      <c r="AE4" s="1"/>
      <c r="AJ4" s="1"/>
      <c r="AN4" s="1"/>
      <c r="AQ4" s="1"/>
      <c r="AS4" s="1"/>
      <c r="AV4" s="1"/>
      <c r="BA4" s="1"/>
    </row>
    <row r="5" spans="2:80" ht="15.75" thickBot="1" x14ac:dyDescent="0.3">
      <c r="D5" s="1"/>
      <c r="F5" s="1"/>
      <c r="I5" s="1"/>
      <c r="K5" s="1"/>
      <c r="N5" s="1"/>
      <c r="Q5" s="1"/>
      <c r="S5" s="1"/>
      <c r="W5" s="1"/>
      <c r="Z5" s="1"/>
      <c r="AB5" s="1"/>
      <c r="AE5" s="1"/>
      <c r="AG5" s="32"/>
      <c r="AH5" s="32"/>
      <c r="AJ5" s="1"/>
      <c r="AN5" s="1"/>
      <c r="AQ5" s="1"/>
      <c r="AS5" s="1"/>
      <c r="AV5" s="1"/>
      <c r="AX5" s="32"/>
      <c r="AY5" s="32"/>
      <c r="BA5" s="1"/>
    </row>
    <row r="6" spans="2:80" ht="69" customHeight="1" x14ac:dyDescent="0.25">
      <c r="B6" s="2"/>
      <c r="C6" s="26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8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8"/>
    </row>
    <row r="7" spans="2:80" s="25" customFormat="1" ht="28.5" customHeight="1" x14ac:dyDescent="0.2">
      <c r="B7" s="34"/>
      <c r="C7" s="14"/>
      <c r="D7" s="42" t="s">
        <v>4</v>
      </c>
      <c r="E7" s="42">
        <v>42005</v>
      </c>
      <c r="F7" s="42">
        <v>42036</v>
      </c>
      <c r="G7" s="42">
        <v>42064</v>
      </c>
      <c r="H7" s="42" t="s">
        <v>6</v>
      </c>
      <c r="I7" s="42">
        <v>42095</v>
      </c>
      <c r="J7" s="42">
        <v>42125</v>
      </c>
      <c r="K7" s="42">
        <v>42156</v>
      </c>
      <c r="L7" s="42" t="s">
        <v>7</v>
      </c>
      <c r="M7" s="42">
        <v>42186</v>
      </c>
      <c r="N7" s="42">
        <v>42217</v>
      </c>
      <c r="O7" s="42">
        <v>42248</v>
      </c>
      <c r="P7" s="42" t="s">
        <v>8</v>
      </c>
      <c r="Q7" s="42">
        <v>42278</v>
      </c>
      <c r="R7" s="42">
        <v>42309</v>
      </c>
      <c r="S7" s="42">
        <v>42339</v>
      </c>
      <c r="T7" s="42" t="s">
        <v>9</v>
      </c>
      <c r="U7" s="42" t="s">
        <v>5</v>
      </c>
      <c r="V7" s="42">
        <v>42370</v>
      </c>
      <c r="W7" s="42">
        <v>42401</v>
      </c>
      <c r="X7" s="42">
        <v>42430</v>
      </c>
      <c r="Y7" s="42" t="s">
        <v>10</v>
      </c>
      <c r="Z7" s="42">
        <v>42461</v>
      </c>
      <c r="AA7" s="42">
        <v>42491</v>
      </c>
      <c r="AB7" s="42">
        <v>42522</v>
      </c>
      <c r="AC7" s="42" t="s">
        <v>11</v>
      </c>
      <c r="AD7" s="42">
        <v>42552</v>
      </c>
      <c r="AE7" s="42">
        <v>42583</v>
      </c>
      <c r="AF7" s="42">
        <v>42614</v>
      </c>
      <c r="AG7" s="42" t="s">
        <v>12</v>
      </c>
      <c r="AH7" s="42">
        <v>42644</v>
      </c>
      <c r="AI7" s="42">
        <v>42675</v>
      </c>
      <c r="AJ7" s="42">
        <v>42705</v>
      </c>
      <c r="AK7" s="42" t="s">
        <v>13</v>
      </c>
      <c r="AL7" s="42" t="s">
        <v>0</v>
      </c>
      <c r="AM7" s="42">
        <v>42736</v>
      </c>
      <c r="AN7" s="42">
        <v>42767</v>
      </c>
      <c r="AO7" s="42">
        <v>42795</v>
      </c>
      <c r="AP7" s="43" t="s">
        <v>23</v>
      </c>
      <c r="AQ7" s="12">
        <v>42826</v>
      </c>
      <c r="AR7" s="12">
        <v>42856</v>
      </c>
      <c r="AS7" s="12">
        <v>42887</v>
      </c>
      <c r="AT7" s="12" t="s">
        <v>22</v>
      </c>
      <c r="AU7" s="12">
        <v>42917</v>
      </c>
      <c r="AV7" s="12">
        <v>42948</v>
      </c>
      <c r="AW7" s="12">
        <v>42979</v>
      </c>
      <c r="AX7" s="12" t="s">
        <v>21</v>
      </c>
      <c r="AY7" s="12">
        <v>43009</v>
      </c>
      <c r="AZ7" s="12">
        <v>43040</v>
      </c>
      <c r="BA7" s="12">
        <v>43070</v>
      </c>
      <c r="BB7" s="12" t="s">
        <v>20</v>
      </c>
      <c r="BC7" s="13" t="s">
        <v>19</v>
      </c>
      <c r="BD7" s="20"/>
      <c r="BE7" s="20"/>
      <c r="BF7" s="23"/>
      <c r="BG7" s="21"/>
      <c r="BH7" s="21"/>
      <c r="BI7" s="21"/>
      <c r="BJ7" s="20"/>
      <c r="BK7" s="21"/>
      <c r="BL7" s="21"/>
      <c r="BM7" s="21"/>
      <c r="BN7" s="20"/>
      <c r="BO7" s="24"/>
      <c r="BP7" s="21"/>
      <c r="BQ7" s="21"/>
      <c r="BR7" s="21"/>
      <c r="BS7" s="20"/>
      <c r="BT7" s="24"/>
      <c r="BU7" s="21"/>
      <c r="BV7" s="21"/>
      <c r="BW7" s="21"/>
      <c r="BX7" s="20"/>
      <c r="BY7" s="21"/>
      <c r="BZ7" s="21"/>
      <c r="CA7" s="21"/>
      <c r="CB7" s="20"/>
    </row>
    <row r="8" spans="2:80" s="25" customFormat="1" ht="28.5" customHeight="1" x14ac:dyDescent="0.2">
      <c r="B8" s="17"/>
      <c r="C8" s="18" t="s">
        <v>18</v>
      </c>
      <c r="D8" s="44"/>
      <c r="E8" s="44"/>
      <c r="F8" s="45"/>
      <c r="G8" s="44"/>
      <c r="H8" s="44"/>
      <c r="I8" s="44"/>
      <c r="J8" s="45"/>
      <c r="K8" s="44"/>
      <c r="L8" s="44"/>
      <c r="M8" s="44"/>
      <c r="N8" s="45"/>
      <c r="O8" s="44"/>
      <c r="P8" s="44"/>
      <c r="Q8" s="44"/>
      <c r="R8" s="45"/>
      <c r="S8" s="44"/>
      <c r="T8" s="44"/>
      <c r="U8" s="44"/>
      <c r="V8" s="45"/>
      <c r="W8" s="45"/>
      <c r="X8" s="44"/>
      <c r="Y8" s="44"/>
      <c r="Z8" s="44"/>
      <c r="AA8" s="45"/>
      <c r="AB8" s="44"/>
      <c r="AC8" s="44"/>
      <c r="AD8" s="44"/>
      <c r="AE8" s="45"/>
      <c r="AF8" s="44"/>
      <c r="AG8" s="44"/>
      <c r="AH8" s="44"/>
      <c r="AI8" s="45"/>
      <c r="AJ8" s="44"/>
      <c r="AK8" s="44"/>
      <c r="AL8" s="44"/>
      <c r="AM8" s="45"/>
      <c r="AN8" s="45"/>
      <c r="AO8" s="44"/>
      <c r="AP8" s="46"/>
      <c r="AQ8" s="19"/>
      <c r="AR8" s="20"/>
      <c r="AS8" s="21"/>
      <c r="AT8" s="21"/>
      <c r="AU8" s="21"/>
      <c r="AV8" s="20"/>
      <c r="AW8" s="21"/>
      <c r="AX8" s="21"/>
      <c r="AY8" s="21"/>
      <c r="AZ8" s="20"/>
      <c r="BA8" s="21"/>
      <c r="BB8" s="21"/>
      <c r="BC8" s="22"/>
      <c r="BD8" s="20"/>
      <c r="BE8" s="20"/>
      <c r="BF8" s="23"/>
      <c r="BG8" s="21"/>
      <c r="BH8" s="21"/>
      <c r="BI8" s="21"/>
      <c r="BJ8" s="20"/>
      <c r="BK8" s="21"/>
      <c r="BL8" s="21"/>
      <c r="BM8" s="21"/>
      <c r="BN8" s="20"/>
      <c r="BO8" s="24"/>
      <c r="BP8" s="21"/>
      <c r="BQ8" s="21"/>
      <c r="BR8" s="21"/>
      <c r="BS8" s="20"/>
      <c r="BT8" s="24"/>
      <c r="BU8" s="21"/>
      <c r="BV8" s="21"/>
      <c r="BW8" s="21"/>
      <c r="BX8" s="20"/>
      <c r="BY8" s="21"/>
      <c r="BZ8" s="21"/>
      <c r="CA8" s="21"/>
      <c r="CB8" s="20"/>
    </row>
    <row r="9" spans="2:80" ht="34.5" customHeight="1" x14ac:dyDescent="0.25">
      <c r="C9" s="15" t="s">
        <v>1</v>
      </c>
      <c r="D9" s="47">
        <v>987</v>
      </c>
      <c r="E9" s="47">
        <v>850</v>
      </c>
      <c r="F9" s="47">
        <v>351</v>
      </c>
      <c r="G9" s="47">
        <v>265</v>
      </c>
      <c r="H9" s="48">
        <v>1466</v>
      </c>
      <c r="I9" s="47">
        <v>175</v>
      </c>
      <c r="J9" s="47">
        <v>115</v>
      </c>
      <c r="K9" s="47">
        <v>107</v>
      </c>
      <c r="L9" s="48">
        <v>397</v>
      </c>
      <c r="M9" s="47">
        <v>156</v>
      </c>
      <c r="N9" s="47">
        <v>236</v>
      </c>
      <c r="O9" s="47">
        <v>170</v>
      </c>
      <c r="P9" s="48">
        <v>562</v>
      </c>
      <c r="Q9" s="47">
        <v>138</v>
      </c>
      <c r="R9" s="47">
        <v>158</v>
      </c>
      <c r="S9" s="47">
        <v>148</v>
      </c>
      <c r="T9" s="48">
        <v>444</v>
      </c>
      <c r="U9" s="48">
        <v>2869</v>
      </c>
      <c r="V9" s="47">
        <v>347</v>
      </c>
      <c r="W9" s="47">
        <v>262</v>
      </c>
      <c r="X9" s="47">
        <v>168</v>
      </c>
      <c r="Y9" s="48">
        <v>777</v>
      </c>
      <c r="Z9" s="47">
        <v>105</v>
      </c>
      <c r="AA9" s="47">
        <v>120</v>
      </c>
      <c r="AB9" s="47">
        <v>107</v>
      </c>
      <c r="AC9" s="48">
        <v>332</v>
      </c>
      <c r="AD9" s="47">
        <v>103</v>
      </c>
      <c r="AE9" s="47">
        <v>220</v>
      </c>
      <c r="AF9" s="47">
        <v>137</v>
      </c>
      <c r="AG9" s="48">
        <v>460</v>
      </c>
      <c r="AH9" s="48">
        <v>173</v>
      </c>
      <c r="AI9" s="49">
        <v>195</v>
      </c>
      <c r="AJ9" s="49">
        <v>151</v>
      </c>
      <c r="AK9" s="48">
        <v>519</v>
      </c>
      <c r="AL9" s="48">
        <v>2088</v>
      </c>
      <c r="AM9" s="47" t="e">
        <f>+#REF!+#REF!+#REF!</f>
        <v>#REF!</v>
      </c>
      <c r="AN9" s="47" t="e">
        <f>+#REF!+#REF!+#REF!</f>
        <v>#REF!</v>
      </c>
      <c r="AO9" s="47" t="e">
        <f>+#REF!+#REF!+#REF!</f>
        <v>#REF!</v>
      </c>
      <c r="AP9" s="40" t="e">
        <f>+#REF!+#REF!+#REF!</f>
        <v>#REF!</v>
      </c>
      <c r="AQ9" s="29" t="e">
        <f>+#REF!+#REF!+#REF!</f>
        <v>#REF!</v>
      </c>
      <c r="AR9" s="29" t="e">
        <f>+#REF!+#REF!+#REF!</f>
        <v>#REF!</v>
      </c>
      <c r="AS9" s="29" t="e">
        <f>+#REF!+#REF!+#REF!</f>
        <v>#REF!</v>
      </c>
      <c r="AT9" s="29" t="e">
        <f>+#REF!+#REF!+#REF!</f>
        <v>#REF!</v>
      </c>
      <c r="AU9" s="29" t="e">
        <f>+#REF!+#REF!+#REF!</f>
        <v>#REF!</v>
      </c>
      <c r="AV9" s="29" t="e">
        <f>+#REF!+#REF!+#REF!</f>
        <v>#REF!</v>
      </c>
      <c r="AW9" s="29" t="e">
        <f>+#REF!+#REF!+#REF!</f>
        <v>#REF!</v>
      </c>
      <c r="AX9" s="29" t="e">
        <f>+#REF!+#REF!+#REF!</f>
        <v>#REF!</v>
      </c>
      <c r="AY9" s="29" t="e">
        <f>+#REF!+#REF!+#REF!</f>
        <v>#REF!</v>
      </c>
      <c r="AZ9" s="29" t="e">
        <f>+#REF!+#REF!+#REF!</f>
        <v>#REF!</v>
      </c>
      <c r="BA9" s="29" t="e">
        <f>+#REF!+#REF!+#REF!</f>
        <v>#REF!</v>
      </c>
      <c r="BB9" s="29" t="e">
        <f>+#REF!+#REF!+#REF!</f>
        <v>#REF!</v>
      </c>
      <c r="BC9" s="29" t="e">
        <f>+#REF!+#REF!+#REF!</f>
        <v>#REF!</v>
      </c>
    </row>
    <row r="10" spans="2:80" ht="34.5" customHeight="1" x14ac:dyDescent="0.25">
      <c r="C10" s="15" t="s">
        <v>16</v>
      </c>
      <c r="D10" s="50">
        <v>9854203.3852199987</v>
      </c>
      <c r="E10" s="50">
        <v>5733719.6940400004</v>
      </c>
      <c r="F10" s="50">
        <v>14618869.23471</v>
      </c>
      <c r="G10" s="50">
        <v>7391498.1405999996</v>
      </c>
      <c r="H10" s="48">
        <v>27744087.06935</v>
      </c>
      <c r="I10" s="50">
        <v>9202637.5422499999</v>
      </c>
      <c r="J10" s="50">
        <v>10247182.951790001</v>
      </c>
      <c r="K10" s="50">
        <v>15134013.809139999</v>
      </c>
      <c r="L10" s="48">
        <v>34583834.303180002</v>
      </c>
      <c r="M10" s="50">
        <v>15834904.727019999</v>
      </c>
      <c r="N10" s="50">
        <v>15225948.46424</v>
      </c>
      <c r="O10" s="50">
        <v>12995078.565100001</v>
      </c>
      <c r="P10" s="48">
        <v>44055931.756360002</v>
      </c>
      <c r="Q10" s="50">
        <v>15550603.6043</v>
      </c>
      <c r="R10" s="50">
        <v>13111181.79188</v>
      </c>
      <c r="S10" s="50">
        <v>17568214.6459</v>
      </c>
      <c r="T10" s="48">
        <v>46230000.04208</v>
      </c>
      <c r="U10" s="48">
        <v>152613853.17097002</v>
      </c>
      <c r="V10" s="50">
        <v>16804056.565930001</v>
      </c>
      <c r="W10" s="50">
        <v>22052998.880320005</v>
      </c>
      <c r="X10" s="50">
        <v>33501960.738950003</v>
      </c>
      <c r="Y10" s="48">
        <v>72359016.185200006</v>
      </c>
      <c r="Z10" s="50">
        <v>27573687.418639999</v>
      </c>
      <c r="AA10" s="50">
        <v>29536296.7227608</v>
      </c>
      <c r="AB10" s="50">
        <v>28857858.295459997</v>
      </c>
      <c r="AC10" s="48">
        <v>85967842.4368608</v>
      </c>
      <c r="AD10" s="50">
        <v>34738249.404705606</v>
      </c>
      <c r="AE10" s="50">
        <v>33089151.099614002</v>
      </c>
      <c r="AF10" s="50">
        <v>51332815.159177192</v>
      </c>
      <c r="AG10" s="48">
        <v>119160215.66349679</v>
      </c>
      <c r="AH10" s="48">
        <v>66101988.034391105</v>
      </c>
      <c r="AI10" s="49">
        <v>37116720.417689994</v>
      </c>
      <c r="AJ10" s="49">
        <v>54202964.865519993</v>
      </c>
      <c r="AK10" s="51">
        <v>157421673.31760108</v>
      </c>
      <c r="AL10" s="51">
        <v>434908747.60315871</v>
      </c>
      <c r="AM10" s="47" t="e">
        <f>+#REF!+#REF!+#REF!</f>
        <v>#REF!</v>
      </c>
      <c r="AN10" s="47" t="e">
        <f>+#REF!+#REF!+#REF!</f>
        <v>#REF!</v>
      </c>
      <c r="AO10" s="47" t="e">
        <f>+#REF!+#REF!+#REF!</f>
        <v>#REF!</v>
      </c>
      <c r="AP10" s="40" t="e">
        <f>+#REF!+#REF!+#REF!</f>
        <v>#REF!</v>
      </c>
      <c r="AQ10" s="29" t="e">
        <f>+#REF!+#REF!+#REF!</f>
        <v>#REF!</v>
      </c>
      <c r="AR10" s="29" t="e">
        <f>+#REF!+#REF!+#REF!</f>
        <v>#REF!</v>
      </c>
      <c r="AS10" s="29" t="e">
        <f>+#REF!+#REF!+#REF!</f>
        <v>#REF!</v>
      </c>
      <c r="AT10" s="29" t="e">
        <f>+#REF!+#REF!+#REF!</f>
        <v>#REF!</v>
      </c>
      <c r="AU10" s="29" t="e">
        <f>+#REF!+#REF!+#REF!</f>
        <v>#REF!</v>
      </c>
      <c r="AV10" s="29" t="e">
        <f>+#REF!+#REF!+#REF!</f>
        <v>#REF!</v>
      </c>
      <c r="AW10" s="29" t="e">
        <f>+#REF!+#REF!+#REF!</f>
        <v>#REF!</v>
      </c>
      <c r="AX10" s="29" t="e">
        <f>+#REF!+#REF!+#REF!</f>
        <v>#REF!</v>
      </c>
      <c r="AY10" s="29" t="e">
        <f>+#REF!+#REF!+#REF!</f>
        <v>#REF!</v>
      </c>
      <c r="AZ10" s="29" t="e">
        <f>+#REF!+#REF!+#REF!</f>
        <v>#REF!</v>
      </c>
      <c r="BA10" s="29" t="e">
        <f>+#REF!+#REF!+#REF!</f>
        <v>#REF!</v>
      </c>
      <c r="BB10" s="29" t="e">
        <f>+#REF!+#REF!+#REF!</f>
        <v>#REF!</v>
      </c>
      <c r="BC10" s="29" t="e">
        <f>+#REF!+#REF!+#REF!</f>
        <v>#REF!</v>
      </c>
    </row>
    <row r="11" spans="2:80" ht="34.5" customHeight="1" x14ac:dyDescent="0.25">
      <c r="C11" s="15" t="s">
        <v>2</v>
      </c>
      <c r="D11" s="47">
        <v>1918</v>
      </c>
      <c r="E11" s="47">
        <v>702</v>
      </c>
      <c r="F11" s="47">
        <v>725</v>
      </c>
      <c r="G11" s="47">
        <v>927</v>
      </c>
      <c r="H11" s="48">
        <v>2354</v>
      </c>
      <c r="I11" s="47">
        <v>1073</v>
      </c>
      <c r="J11" s="47">
        <v>1128</v>
      </c>
      <c r="K11" s="47">
        <v>1294</v>
      </c>
      <c r="L11" s="48">
        <v>3495</v>
      </c>
      <c r="M11" s="47">
        <v>1438</v>
      </c>
      <c r="N11" s="47">
        <v>1355</v>
      </c>
      <c r="O11" s="47">
        <v>1436</v>
      </c>
      <c r="P11" s="48">
        <v>4229</v>
      </c>
      <c r="Q11" s="47">
        <v>1701</v>
      </c>
      <c r="R11" s="47">
        <v>1386</v>
      </c>
      <c r="S11" s="47">
        <v>2026</v>
      </c>
      <c r="T11" s="48">
        <v>5113</v>
      </c>
      <c r="U11" s="48">
        <v>15191</v>
      </c>
      <c r="V11" s="47">
        <v>2146</v>
      </c>
      <c r="W11" s="47">
        <v>2545</v>
      </c>
      <c r="X11" s="47">
        <v>3572</v>
      </c>
      <c r="Y11" s="48">
        <v>8263</v>
      </c>
      <c r="Z11" s="47">
        <v>3014</v>
      </c>
      <c r="AA11" s="47">
        <v>2957</v>
      </c>
      <c r="AB11" s="47">
        <v>3455</v>
      </c>
      <c r="AC11" s="48">
        <v>9426</v>
      </c>
      <c r="AD11" s="47">
        <v>3324</v>
      </c>
      <c r="AE11" s="47">
        <v>3469</v>
      </c>
      <c r="AF11" s="47">
        <v>3508</v>
      </c>
      <c r="AG11" s="48">
        <v>10301</v>
      </c>
      <c r="AH11" s="48">
        <v>3697</v>
      </c>
      <c r="AI11" s="49">
        <v>3874</v>
      </c>
      <c r="AJ11" s="49">
        <v>5389</v>
      </c>
      <c r="AK11" s="51">
        <v>12960</v>
      </c>
      <c r="AL11" s="51">
        <v>40950</v>
      </c>
      <c r="AM11" s="47" t="e">
        <f>+#REF!+#REF!+#REF!</f>
        <v>#REF!</v>
      </c>
      <c r="AN11" s="47" t="e">
        <f>+#REF!+#REF!+#REF!</f>
        <v>#REF!</v>
      </c>
      <c r="AO11" s="47" t="e">
        <f>+#REF!+#REF!+#REF!</f>
        <v>#REF!</v>
      </c>
      <c r="AP11" s="40" t="e">
        <f>+#REF!+#REF!+#REF!</f>
        <v>#REF!</v>
      </c>
      <c r="AQ11" s="29" t="e">
        <f>+#REF!+#REF!+#REF!</f>
        <v>#REF!</v>
      </c>
      <c r="AR11" s="29" t="e">
        <f>+#REF!+#REF!+#REF!</f>
        <v>#REF!</v>
      </c>
      <c r="AS11" s="29" t="e">
        <f>+#REF!+#REF!+#REF!</f>
        <v>#REF!</v>
      </c>
      <c r="AT11" s="29" t="e">
        <f>+#REF!+#REF!+#REF!</f>
        <v>#REF!</v>
      </c>
      <c r="AU11" s="29" t="e">
        <f>+#REF!+#REF!+#REF!</f>
        <v>#REF!</v>
      </c>
      <c r="AV11" s="29" t="e">
        <f>+#REF!+#REF!+#REF!</f>
        <v>#REF!</v>
      </c>
      <c r="AW11" s="29" t="e">
        <f>+#REF!+#REF!+#REF!</f>
        <v>#REF!</v>
      </c>
      <c r="AX11" s="29" t="e">
        <f>+#REF!+#REF!+#REF!</f>
        <v>#REF!</v>
      </c>
      <c r="AY11" s="29" t="e">
        <f>+#REF!+#REF!+#REF!</f>
        <v>#REF!</v>
      </c>
      <c r="AZ11" s="29" t="e">
        <f>+#REF!+#REF!+#REF!</f>
        <v>#REF!</v>
      </c>
      <c r="BA11" s="29" t="e">
        <f>+#REF!+#REF!+#REF!</f>
        <v>#REF!</v>
      </c>
      <c r="BB11" s="29" t="e">
        <f>+#REF!+#REF!+#REF!</f>
        <v>#REF!</v>
      </c>
      <c r="BC11" s="29" t="e">
        <f>+#REF!+#REF!+#REF!</f>
        <v>#REF!</v>
      </c>
    </row>
    <row r="12" spans="2:80" ht="34.5" customHeight="1" x14ac:dyDescent="0.25">
      <c r="C12" s="16" t="s">
        <v>17</v>
      </c>
      <c r="D12" s="50">
        <v>0</v>
      </c>
      <c r="E12" s="50">
        <v>0</v>
      </c>
      <c r="F12" s="50">
        <v>0</v>
      </c>
      <c r="G12" s="50">
        <v>0</v>
      </c>
      <c r="H12" s="48">
        <v>0</v>
      </c>
      <c r="I12" s="50">
        <v>0</v>
      </c>
      <c r="J12" s="50">
        <v>0</v>
      </c>
      <c r="K12" s="50">
        <v>0</v>
      </c>
      <c r="L12" s="48">
        <v>0</v>
      </c>
      <c r="M12" s="50">
        <v>0</v>
      </c>
      <c r="N12" s="50">
        <v>0</v>
      </c>
      <c r="O12" s="50">
        <v>0</v>
      </c>
      <c r="P12" s="48">
        <v>0</v>
      </c>
      <c r="Q12" s="50">
        <v>0</v>
      </c>
      <c r="R12" s="50">
        <v>0</v>
      </c>
      <c r="S12" s="50">
        <v>0</v>
      </c>
      <c r="T12" s="48">
        <v>0</v>
      </c>
      <c r="U12" s="48">
        <v>0</v>
      </c>
      <c r="V12" s="50">
        <v>0</v>
      </c>
      <c r="W12" s="50">
        <v>27605.25</v>
      </c>
      <c r="X12" s="50">
        <v>12691.875</v>
      </c>
      <c r="Y12" s="48">
        <v>40297.125</v>
      </c>
      <c r="Z12" s="50">
        <v>28850</v>
      </c>
      <c r="AA12" s="50">
        <v>53000</v>
      </c>
      <c r="AB12" s="50">
        <v>1704300</v>
      </c>
      <c r="AC12" s="48">
        <v>1786150</v>
      </c>
      <c r="AD12" s="50">
        <v>204487.04500000001</v>
      </c>
      <c r="AE12" s="50">
        <v>0</v>
      </c>
      <c r="AF12" s="50">
        <v>493411.76500000001</v>
      </c>
      <c r="AG12" s="48">
        <v>697898.81</v>
      </c>
      <c r="AH12" s="48">
        <v>676287.09390000009</v>
      </c>
      <c r="AI12" s="49">
        <v>49000</v>
      </c>
      <c r="AJ12" s="49">
        <v>515847.5</v>
      </c>
      <c r="AK12" s="51">
        <v>1241134.5939000002</v>
      </c>
      <c r="AL12" s="51">
        <v>3765480.5289000003</v>
      </c>
      <c r="AM12" s="47" t="e">
        <f>+#REF!+#REF!+#REF!</f>
        <v>#REF!</v>
      </c>
      <c r="AN12" s="47" t="e">
        <f>+#REF!+#REF!+#REF!</f>
        <v>#REF!</v>
      </c>
      <c r="AO12" s="47" t="e">
        <f>+#REF!+#REF!+#REF!</f>
        <v>#REF!</v>
      </c>
      <c r="AP12" s="40" t="e">
        <f>+#REF!+#REF!+#REF!</f>
        <v>#REF!</v>
      </c>
      <c r="AQ12" s="29" t="e">
        <f>+#REF!+#REF!+#REF!</f>
        <v>#REF!</v>
      </c>
      <c r="AR12" s="29" t="e">
        <f>+#REF!+#REF!+#REF!</f>
        <v>#REF!</v>
      </c>
      <c r="AS12" s="29" t="e">
        <f>+#REF!+#REF!+#REF!</f>
        <v>#REF!</v>
      </c>
      <c r="AT12" s="29" t="e">
        <f>+#REF!+#REF!+#REF!</f>
        <v>#REF!</v>
      </c>
      <c r="AU12" s="29" t="e">
        <f>+#REF!+#REF!+#REF!</f>
        <v>#REF!</v>
      </c>
      <c r="AV12" s="29" t="e">
        <f>+#REF!+#REF!+#REF!</f>
        <v>#REF!</v>
      </c>
      <c r="AW12" s="29" t="e">
        <f>+#REF!+#REF!+#REF!</f>
        <v>#REF!</v>
      </c>
      <c r="AX12" s="29" t="e">
        <f>+#REF!+#REF!+#REF!</f>
        <v>#REF!</v>
      </c>
      <c r="AY12" s="29" t="e">
        <f>+#REF!+#REF!+#REF!</f>
        <v>#REF!</v>
      </c>
      <c r="AZ12" s="29" t="e">
        <f>+#REF!+#REF!+#REF!</f>
        <v>#REF!</v>
      </c>
      <c r="BA12" s="29" t="e">
        <f>+#REF!+#REF!+#REF!</f>
        <v>#REF!</v>
      </c>
      <c r="BB12" s="29" t="e">
        <f>+#REF!+#REF!+#REF!</f>
        <v>#REF!</v>
      </c>
      <c r="BC12" s="29" t="e">
        <f>+#REF!+#REF!+#REF!</f>
        <v>#REF!</v>
      </c>
    </row>
    <row r="13" spans="2:80" s="30" customFormat="1" ht="34.5" customHeight="1" thickBot="1" x14ac:dyDescent="0.3">
      <c r="C13" s="31" t="s">
        <v>3</v>
      </c>
      <c r="D13" s="52">
        <v>0</v>
      </c>
      <c r="E13" s="52">
        <v>0</v>
      </c>
      <c r="F13" s="52">
        <v>0</v>
      </c>
      <c r="G13" s="52">
        <v>0</v>
      </c>
      <c r="H13" s="53">
        <v>0</v>
      </c>
      <c r="I13" s="52">
        <v>0</v>
      </c>
      <c r="J13" s="52">
        <v>0</v>
      </c>
      <c r="K13" s="52">
        <v>0</v>
      </c>
      <c r="L13" s="53">
        <v>0</v>
      </c>
      <c r="M13" s="52">
        <v>0</v>
      </c>
      <c r="N13" s="52">
        <v>0</v>
      </c>
      <c r="O13" s="52">
        <v>0</v>
      </c>
      <c r="P13" s="53">
        <v>0</v>
      </c>
      <c r="Q13" s="52">
        <v>0</v>
      </c>
      <c r="R13" s="52">
        <v>0</v>
      </c>
      <c r="S13" s="52">
        <v>0</v>
      </c>
      <c r="T13" s="53">
        <v>0</v>
      </c>
      <c r="U13" s="53">
        <v>0</v>
      </c>
      <c r="V13" s="52">
        <v>0</v>
      </c>
      <c r="W13" s="52">
        <v>2</v>
      </c>
      <c r="X13" s="52">
        <v>5</v>
      </c>
      <c r="Y13" s="53">
        <v>7</v>
      </c>
      <c r="Z13" s="52">
        <v>2</v>
      </c>
      <c r="AA13" s="52">
        <v>1</v>
      </c>
      <c r="AB13" s="52">
        <v>3</v>
      </c>
      <c r="AC13" s="53">
        <v>6</v>
      </c>
      <c r="AD13" s="52">
        <v>3</v>
      </c>
      <c r="AE13" s="52">
        <v>0</v>
      </c>
      <c r="AF13" s="52">
        <v>18</v>
      </c>
      <c r="AG13" s="53">
        <v>21</v>
      </c>
      <c r="AH13" s="53">
        <v>17</v>
      </c>
      <c r="AI13" s="52">
        <v>1</v>
      </c>
      <c r="AJ13" s="52">
        <v>4</v>
      </c>
      <c r="AK13" s="53">
        <v>22</v>
      </c>
      <c r="AL13" s="53">
        <v>56</v>
      </c>
      <c r="AM13" s="54" t="e">
        <f>+#REF!+#REF!+#REF!</f>
        <v>#REF!</v>
      </c>
      <c r="AN13" s="54" t="e">
        <f>+#REF!+#REF!+#REF!</f>
        <v>#REF!</v>
      </c>
      <c r="AO13" s="54" t="e">
        <f>+#REF!+#REF!+#REF!</f>
        <v>#REF!</v>
      </c>
      <c r="AP13" s="41" t="e">
        <f>+#REF!+#REF!+#REF!</f>
        <v>#REF!</v>
      </c>
      <c r="AQ13" s="35" t="e">
        <f>+#REF!+#REF!+#REF!</f>
        <v>#REF!</v>
      </c>
      <c r="AR13" s="35" t="e">
        <f>+#REF!+#REF!+#REF!</f>
        <v>#REF!</v>
      </c>
      <c r="AS13" s="35" t="e">
        <f>+#REF!+#REF!+#REF!</f>
        <v>#REF!</v>
      </c>
      <c r="AT13" s="35" t="e">
        <f>+#REF!+#REF!+#REF!</f>
        <v>#REF!</v>
      </c>
      <c r="AU13" s="35" t="e">
        <f>+#REF!+#REF!+#REF!</f>
        <v>#REF!</v>
      </c>
      <c r="AV13" s="35" t="e">
        <f>+#REF!+#REF!+#REF!</f>
        <v>#REF!</v>
      </c>
      <c r="AW13" s="35" t="e">
        <f>+#REF!+#REF!+#REF!</f>
        <v>#REF!</v>
      </c>
      <c r="AX13" s="35" t="e">
        <f>+#REF!+#REF!+#REF!</f>
        <v>#REF!</v>
      </c>
      <c r="AY13" s="35" t="e">
        <f>+#REF!+#REF!+#REF!</f>
        <v>#REF!</v>
      </c>
      <c r="AZ13" s="35" t="e">
        <f>+#REF!+#REF!+#REF!</f>
        <v>#REF!</v>
      </c>
      <c r="BA13" s="35" t="e">
        <f>+#REF!+#REF!+#REF!</f>
        <v>#REF!</v>
      </c>
      <c r="BB13" s="35" t="e">
        <f>+#REF!+#REF!+#REF!</f>
        <v>#REF!</v>
      </c>
      <c r="BC13" s="35" t="e">
        <f>+#REF!+#REF!+#REF!</f>
        <v>#REF!</v>
      </c>
    </row>
    <row r="14" spans="2:80" ht="13.5" customHeight="1" x14ac:dyDescent="0.25">
      <c r="C14" s="33" t="s">
        <v>15</v>
      </c>
      <c r="D14" s="4"/>
      <c r="E14" s="5"/>
      <c r="F14" s="4"/>
      <c r="G14" s="5"/>
      <c r="H14" s="5"/>
      <c r="I14" s="4"/>
      <c r="J14" s="5"/>
      <c r="K14" s="4"/>
      <c r="L14" s="5"/>
      <c r="M14" s="6"/>
      <c r="N14" s="4"/>
      <c r="O14" s="7"/>
      <c r="P14" s="5"/>
      <c r="Q14" s="8"/>
      <c r="R14" s="6"/>
      <c r="S14" s="4"/>
      <c r="T14" s="5"/>
      <c r="U14" s="5"/>
      <c r="V14" s="5"/>
      <c r="W14" s="4"/>
      <c r="X14" s="6"/>
      <c r="Y14" s="5"/>
      <c r="Z14" s="9"/>
      <c r="AA14" s="11"/>
      <c r="AB14" s="9"/>
      <c r="AC14" s="5"/>
      <c r="AD14" s="6"/>
      <c r="AE14" s="9"/>
      <c r="AF14" s="6"/>
      <c r="AG14" s="5"/>
      <c r="AH14" s="5"/>
      <c r="AI14" s="6"/>
      <c r="AJ14" s="9"/>
      <c r="AK14" s="5"/>
      <c r="AL14" s="6"/>
      <c r="AM14" s="5"/>
      <c r="AN14" s="4"/>
      <c r="AO14" s="6"/>
      <c r="AP14" s="5"/>
      <c r="AQ14" s="9"/>
      <c r="AR14" s="11"/>
      <c r="AS14" s="9"/>
      <c r="AT14" s="5"/>
      <c r="AU14" s="6"/>
      <c r="AV14" s="9"/>
      <c r="AW14" s="6"/>
      <c r="AX14" s="5"/>
      <c r="AY14" s="5"/>
      <c r="AZ14" s="6"/>
      <c r="BA14" s="9"/>
      <c r="BB14" s="5"/>
      <c r="BC14" s="6"/>
    </row>
    <row r="15" spans="2:80" x14ac:dyDescent="0.25">
      <c r="C15" s="3"/>
      <c r="D15" s="4"/>
      <c r="E15" s="5"/>
      <c r="F15" s="4"/>
      <c r="G15" s="5"/>
      <c r="H15" s="5"/>
      <c r="I15" s="4"/>
      <c r="J15" s="5"/>
      <c r="K15" s="4"/>
      <c r="L15" s="5"/>
      <c r="M15" s="6"/>
      <c r="N15" s="4"/>
      <c r="O15" s="7"/>
      <c r="P15" s="5"/>
      <c r="Q15" s="8"/>
      <c r="R15" s="6"/>
      <c r="S15" s="4"/>
      <c r="T15" s="5"/>
      <c r="U15" s="5"/>
      <c r="V15" s="5"/>
      <c r="W15" s="4"/>
      <c r="X15" s="6"/>
      <c r="Y15" s="5"/>
      <c r="Z15" s="9"/>
      <c r="AA15" s="11"/>
      <c r="AB15" s="9"/>
      <c r="AC15" s="5"/>
      <c r="AD15" s="6"/>
      <c r="AE15" s="9"/>
      <c r="AF15" s="6"/>
      <c r="AG15" s="5"/>
      <c r="AH15" s="5"/>
      <c r="AI15" s="6"/>
      <c r="AJ15" s="9"/>
      <c r="AK15" s="5"/>
      <c r="AL15" s="6"/>
      <c r="AM15" s="5"/>
      <c r="AN15" s="4"/>
      <c r="AO15" s="6"/>
      <c r="AP15" s="5"/>
      <c r="AQ15" s="9"/>
      <c r="AR15" s="11"/>
      <c r="AS15" s="9"/>
      <c r="AT15" s="5"/>
      <c r="AU15" s="6"/>
      <c r="AV15" s="9"/>
      <c r="AW15" s="6"/>
      <c r="AX15" s="5"/>
      <c r="AY15" s="5"/>
      <c r="AZ15" s="6"/>
      <c r="BA15" s="9"/>
      <c r="BB15" s="5"/>
      <c r="BC15" s="6"/>
    </row>
    <row r="16" spans="2:80" x14ac:dyDescent="0.25">
      <c r="AM16" s="36" t="e">
        <f>+AM9-#REF!-#REF!-#REF!</f>
        <v>#REF!</v>
      </c>
      <c r="AN16" s="36" t="e">
        <f>+AN9-#REF!-#REF!-#REF!</f>
        <v>#REF!</v>
      </c>
      <c r="AO16" s="36" t="e">
        <f>+AO9-#REF!-#REF!-#REF!</f>
        <v>#REF!</v>
      </c>
    </row>
    <row r="17" spans="4:41" x14ac:dyDescent="0.25">
      <c r="D17" s="30"/>
      <c r="E17" s="30">
        <f>+D9+E9</f>
        <v>1837</v>
      </c>
      <c r="F17" s="30">
        <f>+E17+F9</f>
        <v>2188</v>
      </c>
      <c r="G17" s="30">
        <f>+F17+G9</f>
        <v>2453</v>
      </c>
      <c r="H17" s="30">
        <f>+G17</f>
        <v>2453</v>
      </c>
      <c r="I17" s="30">
        <f>+H17+I9</f>
        <v>2628</v>
      </c>
      <c r="J17" s="30">
        <f t="shared" ref="J17:K17" si="0">+I17+J9</f>
        <v>2743</v>
      </c>
      <c r="K17" s="30">
        <f t="shared" si="0"/>
        <v>2850</v>
      </c>
      <c r="L17" s="30">
        <f>+K17</f>
        <v>2850</v>
      </c>
      <c r="M17" s="30">
        <f>+L17+M9</f>
        <v>3006</v>
      </c>
      <c r="N17" s="30">
        <f t="shared" ref="N17:O17" si="1">+M17+N9</f>
        <v>3242</v>
      </c>
      <c r="O17" s="30">
        <f t="shared" si="1"/>
        <v>3412</v>
      </c>
      <c r="P17" s="30">
        <f>+O17</f>
        <v>3412</v>
      </c>
      <c r="Q17" s="30">
        <f>+P17+Q9</f>
        <v>3550</v>
      </c>
      <c r="R17" s="30">
        <f>+Q17+R9</f>
        <v>3708</v>
      </c>
      <c r="S17" s="30">
        <f>+R17+S9</f>
        <v>3856</v>
      </c>
      <c r="T17" s="30">
        <f>+S17</f>
        <v>3856</v>
      </c>
      <c r="U17" s="30">
        <f>+T17</f>
        <v>3856</v>
      </c>
      <c r="V17" s="30">
        <f>+U17+V9</f>
        <v>4203</v>
      </c>
      <c r="W17" s="30">
        <f>+V17+W9</f>
        <v>4465</v>
      </c>
      <c r="X17" s="30">
        <f>+W17+X9</f>
        <v>4633</v>
      </c>
      <c r="Y17" s="30">
        <f>+X17</f>
        <v>4633</v>
      </c>
      <c r="Z17" s="30">
        <f>+Y17+Z9</f>
        <v>4738</v>
      </c>
      <c r="AA17" s="30">
        <f>+Z17+AA9</f>
        <v>4858</v>
      </c>
      <c r="AB17" s="30">
        <f>+AA17+AB9</f>
        <v>4965</v>
      </c>
      <c r="AC17" s="30">
        <f>+AB17</f>
        <v>4965</v>
      </c>
      <c r="AD17" s="30">
        <f>+AC17+AD9</f>
        <v>5068</v>
      </c>
      <c r="AE17" s="30">
        <f t="shared" ref="AE17:AF17" si="2">+AD17+AE9</f>
        <v>5288</v>
      </c>
      <c r="AF17" s="30">
        <f t="shared" si="2"/>
        <v>5425</v>
      </c>
      <c r="AG17" s="30">
        <f>+AF17</f>
        <v>5425</v>
      </c>
      <c r="AH17" s="30">
        <f>+AG17+AH9</f>
        <v>5598</v>
      </c>
      <c r="AI17" s="30">
        <f t="shared" ref="AI17:AJ17" si="3">+AH17+AI9</f>
        <v>5793</v>
      </c>
      <c r="AJ17" s="30">
        <f t="shared" si="3"/>
        <v>5944</v>
      </c>
      <c r="AK17" s="30">
        <f>+AJ17</f>
        <v>5944</v>
      </c>
      <c r="AL17" s="30">
        <f>+AK17</f>
        <v>5944</v>
      </c>
      <c r="AM17" s="39" t="e">
        <f>+AM10-#REF!-#REF!-#REF!</f>
        <v>#REF!</v>
      </c>
      <c r="AN17" s="37" t="e">
        <f>+AN10-#REF!-#REF!-#REF!</f>
        <v>#REF!</v>
      </c>
      <c r="AO17" s="38" t="e">
        <f>+AO10-#REF!-#REF!-#REF!</f>
        <v>#REF!</v>
      </c>
    </row>
    <row r="18" spans="4:41" x14ac:dyDescent="0.25">
      <c r="T18" s="30"/>
      <c r="AK18" s="30"/>
      <c r="AM18" s="36" t="e">
        <f>+AM11-#REF!-#REF!-#REF!</f>
        <v>#REF!</v>
      </c>
      <c r="AN18" s="36" t="e">
        <f>+AN11-#REF!-#REF!-#REF!</f>
        <v>#REF!</v>
      </c>
      <c r="AO18" s="36" t="e">
        <f>+AO11-#REF!-#REF!-#REF!</f>
        <v>#REF!</v>
      </c>
    </row>
    <row r="19" spans="4:41" x14ac:dyDescent="0.25">
      <c r="U19" s="30"/>
      <c r="Y19" s="30"/>
      <c r="AC19" s="30"/>
      <c r="AG19" s="30"/>
      <c r="AK19" s="30"/>
      <c r="AL19" s="30"/>
      <c r="AM19" s="36" t="e">
        <f>+AM12-#REF!-#REF!-#REF!</f>
        <v>#REF!</v>
      </c>
      <c r="AN19" s="36" t="e">
        <f>+AN12-#REF!-#REF!-#REF!</f>
        <v>#REF!</v>
      </c>
      <c r="AO19" s="36" t="e">
        <f>+AO12-#REF!-#REF!-#REF!</f>
        <v>#REF!</v>
      </c>
    </row>
    <row r="20" spans="4:41" x14ac:dyDescent="0.25">
      <c r="AM20" s="36" t="e">
        <f>+AM13-#REF!-#REF!-#REF!</f>
        <v>#REF!</v>
      </c>
      <c r="AN20" s="36" t="e">
        <f>+AN13-#REF!-#REF!-#REF!</f>
        <v>#REF!</v>
      </c>
      <c r="AO20" s="36" t="e">
        <f>+AO13-#REF!-#REF!-#REF!</f>
        <v>#REF!</v>
      </c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/>
  <dimension ref="B1:DV23"/>
  <sheetViews>
    <sheetView showGridLines="0" tabSelected="1" zoomScale="90" zoomScaleNormal="90" zoomScaleSheetLayoutView="110" workbookViewId="0">
      <pane xSplit="3" ySplit="9" topLeftCell="DC10" activePane="bottomRight" state="frozen"/>
      <selection pane="topRight" activeCell="D1" sqref="D1"/>
      <selection pane="bottomLeft" activeCell="A10" sqref="A10"/>
      <selection pane="bottomRight" activeCell="DV10" sqref="DV10"/>
    </sheetView>
  </sheetViews>
  <sheetFormatPr defaultColWidth="9.140625" defaultRowHeight="12.75" x14ac:dyDescent="0.2"/>
  <cols>
    <col min="1" max="1" width="9.140625" style="55"/>
    <col min="2" max="2" width="3" style="55" customWidth="1"/>
    <col min="3" max="3" width="69.42578125" style="55" customWidth="1"/>
    <col min="4" max="4" width="8" style="55" hidden="1" customWidth="1"/>
    <col min="5" max="5" width="9.140625" style="55" hidden="1" customWidth="1"/>
    <col min="6" max="7" width="8" style="55" hidden="1" customWidth="1"/>
    <col min="8" max="19" width="9.140625" style="55" hidden="1" customWidth="1"/>
    <col min="20" max="20" width="9.140625" style="56" hidden="1" customWidth="1"/>
    <col min="21" max="31" width="9.140625" style="55" hidden="1" customWidth="1"/>
    <col min="32" max="32" width="9.140625" style="56" hidden="1" customWidth="1"/>
    <col min="33" max="35" width="9.42578125" style="55" hidden="1" customWidth="1"/>
    <col min="36" max="39" width="9.140625" style="55" hidden="1" customWidth="1"/>
    <col min="40" max="63" width="9.42578125" style="55" bestFit="1" customWidth="1"/>
    <col min="64" max="81" width="9.140625" style="55"/>
    <col min="82" max="82" width="7.7109375" style="55" bestFit="1" customWidth="1"/>
    <col min="83" max="94" width="9.140625" style="55"/>
    <col min="95" max="95" width="7.42578125" style="55" bestFit="1" customWidth="1"/>
    <col min="96" max="99" width="7.42578125" style="55" customWidth="1"/>
    <col min="100" max="103" width="10.140625" style="55" bestFit="1" customWidth="1"/>
    <col min="104" max="117" width="10.140625" style="55" customWidth="1"/>
    <col min="118" max="126" width="10.5703125" style="55" customWidth="1"/>
    <col min="127" max="16384" width="9.140625" style="55"/>
  </cols>
  <sheetData>
    <row r="1" spans="2:126" ht="46.5" customHeight="1" x14ac:dyDescent="0.2"/>
    <row r="2" spans="2:126" x14ac:dyDescent="0.2">
      <c r="E2" s="57"/>
      <c r="G2" s="57"/>
      <c r="I2" s="57"/>
      <c r="K2" s="57"/>
      <c r="M2" s="57"/>
      <c r="O2" s="57"/>
      <c r="Q2" s="57"/>
      <c r="S2" s="57"/>
      <c r="U2" s="57"/>
      <c r="W2" s="57"/>
      <c r="AA2" s="57"/>
      <c r="AC2" s="57"/>
      <c r="AE2" s="57"/>
    </row>
    <row r="3" spans="2:126" x14ac:dyDescent="0.2">
      <c r="E3" s="57"/>
      <c r="G3" s="57"/>
      <c r="I3" s="57"/>
      <c r="K3" s="57"/>
      <c r="M3" s="57"/>
      <c r="O3" s="57"/>
      <c r="Q3" s="57"/>
      <c r="S3" s="57"/>
      <c r="U3" s="57"/>
      <c r="W3" s="57"/>
      <c r="AA3" s="57"/>
      <c r="AC3" s="57"/>
      <c r="AE3" s="57"/>
    </row>
    <row r="4" spans="2:126" x14ac:dyDescent="0.2">
      <c r="E4" s="57"/>
      <c r="G4" s="57"/>
      <c r="I4" s="57"/>
      <c r="K4" s="57"/>
      <c r="M4" s="57"/>
      <c r="O4" s="57"/>
      <c r="Q4" s="57"/>
      <c r="S4" s="57"/>
      <c r="U4" s="57"/>
      <c r="W4" s="57"/>
      <c r="AA4" s="57"/>
      <c r="AC4" s="57"/>
      <c r="AE4" s="57"/>
    </row>
    <row r="5" spans="2:126" ht="13.5" thickBot="1" x14ac:dyDescent="0.25">
      <c r="E5" s="57"/>
      <c r="G5" s="57"/>
      <c r="I5" s="57"/>
      <c r="K5" s="57"/>
      <c r="M5" s="57"/>
      <c r="O5" s="57"/>
      <c r="Q5" s="57"/>
      <c r="S5" s="57"/>
      <c r="U5" s="57"/>
      <c r="W5" s="57"/>
      <c r="Y5" s="58"/>
      <c r="AA5" s="57"/>
      <c r="AC5" s="57"/>
      <c r="AE5" s="57"/>
    </row>
    <row r="6" spans="2:126" ht="69" customHeight="1" thickBot="1" x14ac:dyDescent="0.25">
      <c r="B6" s="59"/>
      <c r="C6" s="107" t="s">
        <v>24</v>
      </c>
      <c r="D6" s="93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95"/>
      <c r="AJ6" s="95"/>
      <c r="AK6" s="95"/>
      <c r="AL6" s="95"/>
      <c r="AM6" s="95"/>
      <c r="AN6" s="60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103"/>
    </row>
    <row r="7" spans="2:126" s="65" customFormat="1" ht="21.75" customHeight="1" x14ac:dyDescent="0.2">
      <c r="B7" s="62"/>
      <c r="C7" s="63"/>
      <c r="D7" s="64">
        <v>42005</v>
      </c>
      <c r="E7" s="64">
        <v>42036</v>
      </c>
      <c r="F7" s="64">
        <v>42064</v>
      </c>
      <c r="G7" s="64">
        <v>42095</v>
      </c>
      <c r="H7" s="64">
        <v>42125</v>
      </c>
      <c r="I7" s="64">
        <v>42156</v>
      </c>
      <c r="J7" s="64">
        <v>42186</v>
      </c>
      <c r="K7" s="64">
        <v>42217</v>
      </c>
      <c r="L7" s="64">
        <v>42248</v>
      </c>
      <c r="M7" s="64">
        <v>42278</v>
      </c>
      <c r="N7" s="64">
        <v>42309</v>
      </c>
      <c r="O7" s="64">
        <v>42339</v>
      </c>
      <c r="P7" s="64">
        <v>42370</v>
      </c>
      <c r="Q7" s="64">
        <v>42401</v>
      </c>
      <c r="R7" s="64">
        <v>42430</v>
      </c>
      <c r="S7" s="64">
        <v>42461</v>
      </c>
      <c r="T7" s="64">
        <v>42491</v>
      </c>
      <c r="U7" s="64">
        <v>42522</v>
      </c>
      <c r="V7" s="64">
        <v>42552</v>
      </c>
      <c r="W7" s="64">
        <v>42583</v>
      </c>
      <c r="X7" s="64">
        <v>42614</v>
      </c>
      <c r="Y7" s="64">
        <v>42644</v>
      </c>
      <c r="Z7" s="64">
        <v>42675</v>
      </c>
      <c r="AA7" s="64">
        <v>42705</v>
      </c>
      <c r="AB7" s="64">
        <v>42736</v>
      </c>
      <c r="AC7" s="64">
        <v>42767</v>
      </c>
      <c r="AD7" s="64">
        <v>42795</v>
      </c>
      <c r="AE7" s="64">
        <v>42826</v>
      </c>
      <c r="AF7" s="64">
        <v>42856</v>
      </c>
      <c r="AG7" s="64">
        <v>42887</v>
      </c>
      <c r="AH7" s="64">
        <v>42917</v>
      </c>
      <c r="AI7" s="64">
        <v>42948</v>
      </c>
      <c r="AJ7" s="64">
        <v>42979</v>
      </c>
      <c r="AK7" s="64">
        <v>43009</v>
      </c>
      <c r="AL7" s="64">
        <v>43040</v>
      </c>
      <c r="AM7" s="64">
        <v>43070</v>
      </c>
      <c r="AN7" s="64">
        <v>43101</v>
      </c>
      <c r="AO7" s="64">
        <v>43132</v>
      </c>
      <c r="AP7" s="64">
        <v>43160</v>
      </c>
      <c r="AQ7" s="64">
        <v>43191</v>
      </c>
      <c r="AR7" s="64">
        <v>43221</v>
      </c>
      <c r="AS7" s="64">
        <v>43252</v>
      </c>
      <c r="AT7" s="64">
        <v>43282</v>
      </c>
      <c r="AU7" s="64">
        <v>43313</v>
      </c>
      <c r="AV7" s="64">
        <v>43344</v>
      </c>
      <c r="AW7" s="64">
        <v>43374</v>
      </c>
      <c r="AX7" s="64">
        <v>43405</v>
      </c>
      <c r="AY7" s="64">
        <v>43435</v>
      </c>
      <c r="AZ7" s="64">
        <v>43466</v>
      </c>
      <c r="BA7" s="64">
        <v>43497</v>
      </c>
      <c r="BB7" s="64">
        <v>43525</v>
      </c>
      <c r="BC7" s="64">
        <v>43556</v>
      </c>
      <c r="BD7" s="64">
        <v>43586</v>
      </c>
      <c r="BE7" s="64">
        <v>43617</v>
      </c>
      <c r="BF7" s="64">
        <v>43647</v>
      </c>
      <c r="BG7" s="64">
        <v>43678</v>
      </c>
      <c r="BH7" s="64">
        <v>43709</v>
      </c>
      <c r="BI7" s="64">
        <v>43739</v>
      </c>
      <c r="BJ7" s="64">
        <v>43770</v>
      </c>
      <c r="BK7" s="64">
        <v>43800</v>
      </c>
      <c r="BL7" s="67">
        <v>43831</v>
      </c>
      <c r="BM7" s="67">
        <v>43862</v>
      </c>
      <c r="BN7" s="67">
        <v>43891</v>
      </c>
      <c r="BO7" s="67">
        <v>43922</v>
      </c>
      <c r="BP7" s="67">
        <v>43952</v>
      </c>
      <c r="BQ7" s="67">
        <v>43983</v>
      </c>
      <c r="BR7" s="67">
        <v>44013</v>
      </c>
      <c r="BS7" s="67">
        <v>44044</v>
      </c>
      <c r="BT7" s="67">
        <v>44075</v>
      </c>
      <c r="BU7" s="67">
        <v>44105</v>
      </c>
      <c r="BV7" s="67">
        <v>44136</v>
      </c>
      <c r="BW7" s="67">
        <v>44166</v>
      </c>
      <c r="BX7" s="67">
        <v>44197</v>
      </c>
      <c r="BY7" s="67">
        <v>44228</v>
      </c>
      <c r="BZ7" s="67">
        <v>44256</v>
      </c>
      <c r="CA7" s="67">
        <v>44287</v>
      </c>
      <c r="CB7" s="67">
        <v>44317</v>
      </c>
      <c r="CC7" s="67">
        <v>44348</v>
      </c>
      <c r="CD7" s="67">
        <v>44378</v>
      </c>
      <c r="CE7" s="67">
        <v>44409</v>
      </c>
      <c r="CF7" s="67">
        <v>44440</v>
      </c>
      <c r="CG7" s="67">
        <v>44470</v>
      </c>
      <c r="CH7" s="67">
        <v>44501</v>
      </c>
      <c r="CI7" s="67">
        <v>44531</v>
      </c>
      <c r="CJ7" s="67">
        <v>44562</v>
      </c>
      <c r="CK7" s="67">
        <v>44593</v>
      </c>
      <c r="CL7" s="67">
        <v>44621</v>
      </c>
      <c r="CM7" s="67">
        <v>44652</v>
      </c>
      <c r="CN7" s="67">
        <v>44682</v>
      </c>
      <c r="CO7" s="67">
        <v>44713</v>
      </c>
      <c r="CP7" s="67">
        <v>44743</v>
      </c>
      <c r="CQ7" s="67">
        <v>44774</v>
      </c>
      <c r="CR7" s="67">
        <v>44805</v>
      </c>
      <c r="CS7" s="64">
        <v>44835</v>
      </c>
      <c r="CT7" s="67">
        <v>44866</v>
      </c>
      <c r="CU7" s="67">
        <v>44896</v>
      </c>
      <c r="CV7" s="64">
        <v>44927</v>
      </c>
      <c r="CW7" s="64">
        <v>44958</v>
      </c>
      <c r="CX7" s="64">
        <v>44986</v>
      </c>
      <c r="CY7" s="64">
        <v>45017</v>
      </c>
      <c r="CZ7" s="64">
        <v>45047</v>
      </c>
      <c r="DA7" s="64">
        <v>45078</v>
      </c>
      <c r="DB7" s="64">
        <v>45108</v>
      </c>
      <c r="DC7" s="64">
        <v>45139</v>
      </c>
      <c r="DD7" s="64">
        <v>45170</v>
      </c>
      <c r="DE7" s="64">
        <v>45200</v>
      </c>
      <c r="DF7" s="64">
        <v>45231</v>
      </c>
      <c r="DG7" s="64">
        <v>45261</v>
      </c>
      <c r="DH7" s="64">
        <v>45292</v>
      </c>
      <c r="DI7" s="64">
        <v>45323</v>
      </c>
      <c r="DJ7" s="64">
        <v>45352</v>
      </c>
      <c r="DK7" s="64">
        <v>45383</v>
      </c>
      <c r="DL7" s="64">
        <v>45413</v>
      </c>
      <c r="DM7" s="64">
        <v>45444</v>
      </c>
      <c r="DN7" s="64">
        <v>45474</v>
      </c>
      <c r="DO7" s="64">
        <v>45505</v>
      </c>
      <c r="DP7" s="64">
        <v>45536</v>
      </c>
      <c r="DQ7" s="64">
        <v>45566</v>
      </c>
      <c r="DR7" s="64">
        <v>45597</v>
      </c>
      <c r="DS7" s="64">
        <v>45627</v>
      </c>
      <c r="DT7" s="64">
        <v>45658</v>
      </c>
      <c r="DU7" s="64">
        <v>45689</v>
      </c>
      <c r="DV7" s="106">
        <v>45717</v>
      </c>
    </row>
    <row r="8" spans="2:126" s="65" customFormat="1" ht="19.5" customHeight="1" x14ac:dyDescent="0.2">
      <c r="B8" s="62"/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96"/>
    </row>
    <row r="9" spans="2:126" s="65" customFormat="1" ht="28.5" customHeight="1" x14ac:dyDescent="0.25">
      <c r="B9" s="62"/>
      <c r="C9" s="68"/>
      <c r="D9" s="69"/>
      <c r="E9" s="70"/>
      <c r="F9" s="69"/>
      <c r="G9" s="69"/>
      <c r="H9" s="70"/>
      <c r="I9" s="69"/>
      <c r="J9" s="69"/>
      <c r="K9" s="70"/>
      <c r="L9" s="69"/>
      <c r="M9" s="69"/>
      <c r="N9" s="70"/>
      <c r="O9" s="69"/>
      <c r="P9" s="70"/>
      <c r="Q9" s="70"/>
      <c r="R9" s="69"/>
      <c r="S9" s="69"/>
      <c r="T9" s="70"/>
      <c r="U9" s="69"/>
      <c r="V9" s="69"/>
      <c r="W9" s="70"/>
      <c r="X9" s="69"/>
      <c r="Y9" s="69"/>
      <c r="Z9" s="70"/>
      <c r="AA9" s="69"/>
      <c r="AB9" s="70"/>
      <c r="AC9" s="70"/>
      <c r="AD9" s="69"/>
      <c r="AE9" s="71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DV9" s="102"/>
    </row>
    <row r="10" spans="2:126" ht="34.5" customHeight="1" x14ac:dyDescent="0.25">
      <c r="C10" s="72" t="s">
        <v>25</v>
      </c>
      <c r="D10" s="73">
        <v>1837</v>
      </c>
      <c r="E10" s="73">
        <v>2188</v>
      </c>
      <c r="F10" s="73">
        <v>2453</v>
      </c>
      <c r="G10" s="73">
        <v>2628</v>
      </c>
      <c r="H10" s="73">
        <v>2743</v>
      </c>
      <c r="I10" s="73">
        <v>2850</v>
      </c>
      <c r="J10" s="73">
        <v>3006</v>
      </c>
      <c r="K10" s="73">
        <v>3242</v>
      </c>
      <c r="L10" s="73">
        <v>3412</v>
      </c>
      <c r="M10" s="73">
        <v>3550</v>
      </c>
      <c r="N10" s="73">
        <v>3708</v>
      </c>
      <c r="O10" s="73">
        <v>3856</v>
      </c>
      <c r="P10" s="73">
        <v>4203</v>
      </c>
      <c r="Q10" s="73">
        <v>4465</v>
      </c>
      <c r="R10" s="73">
        <v>4633</v>
      </c>
      <c r="S10" s="73">
        <v>4738</v>
      </c>
      <c r="T10" s="73">
        <v>4858</v>
      </c>
      <c r="U10" s="73">
        <v>4965</v>
      </c>
      <c r="V10" s="73">
        <v>5068</v>
      </c>
      <c r="W10" s="73">
        <v>5288</v>
      </c>
      <c r="X10" s="73">
        <v>5425</v>
      </c>
      <c r="Y10" s="74">
        <v>5598</v>
      </c>
      <c r="Z10" s="75">
        <v>5793</v>
      </c>
      <c r="AA10" s="75">
        <v>5944</v>
      </c>
      <c r="AB10" s="73">
        <v>5101</v>
      </c>
      <c r="AC10" s="73">
        <v>5243</v>
      </c>
      <c r="AD10" s="73">
        <v>5454</v>
      </c>
      <c r="AE10" s="73">
        <v>5485</v>
      </c>
      <c r="AF10" s="73">
        <v>5625</v>
      </c>
      <c r="AG10" s="73">
        <v>5629</v>
      </c>
      <c r="AH10" s="73">
        <v>5685</v>
      </c>
      <c r="AI10" s="73">
        <v>5831</v>
      </c>
      <c r="AJ10" s="73">
        <v>5932</v>
      </c>
      <c r="AK10" s="73">
        <v>5971</v>
      </c>
      <c r="AL10" s="73">
        <v>6667</v>
      </c>
      <c r="AM10" s="73">
        <v>6957</v>
      </c>
      <c r="AN10" s="73">
        <v>6077</v>
      </c>
      <c r="AO10" s="73">
        <v>6129</v>
      </c>
      <c r="AP10" s="73">
        <v>6133</v>
      </c>
      <c r="AQ10" s="73">
        <v>6173</v>
      </c>
      <c r="AR10" s="73">
        <v>6275</v>
      </c>
      <c r="AS10" s="73">
        <v>6354</v>
      </c>
      <c r="AT10" s="73">
        <v>6360</v>
      </c>
      <c r="AU10" s="73">
        <v>6434</v>
      </c>
      <c r="AV10" s="73">
        <v>6497</v>
      </c>
      <c r="AW10" s="73">
        <v>6566</v>
      </c>
      <c r="AX10" s="73">
        <v>6590</v>
      </c>
      <c r="AY10" s="73">
        <v>6737</v>
      </c>
      <c r="AZ10" s="73">
        <v>6972</v>
      </c>
      <c r="BA10" s="73">
        <v>6806</v>
      </c>
      <c r="BB10" s="73">
        <v>6892</v>
      </c>
      <c r="BC10" s="73">
        <v>6774</v>
      </c>
      <c r="BD10" s="73">
        <v>6895</v>
      </c>
      <c r="BE10" s="73">
        <v>7011</v>
      </c>
      <c r="BF10" s="73">
        <v>7102</v>
      </c>
      <c r="BG10" s="73">
        <v>7188</v>
      </c>
      <c r="BH10" s="73">
        <v>7289</v>
      </c>
      <c r="BI10" s="73">
        <v>7285</v>
      </c>
      <c r="BJ10" s="73">
        <v>7441</v>
      </c>
      <c r="BK10" s="73">
        <v>7577</v>
      </c>
      <c r="BL10" s="47">
        <v>7599</v>
      </c>
      <c r="BM10" s="47">
        <v>7580</v>
      </c>
      <c r="BN10" s="47">
        <v>7638</v>
      </c>
      <c r="BO10" s="47">
        <v>7712</v>
      </c>
      <c r="BP10" s="47">
        <v>7743</v>
      </c>
      <c r="BQ10" s="47">
        <v>7793</v>
      </c>
      <c r="BR10" s="47">
        <v>7845</v>
      </c>
      <c r="BS10" s="47">
        <v>7870</v>
      </c>
      <c r="BT10" s="47">
        <v>7953</v>
      </c>
      <c r="BU10" s="47">
        <v>8020</v>
      </c>
      <c r="BV10" s="47">
        <v>8017</v>
      </c>
      <c r="BW10" s="47">
        <v>8116</v>
      </c>
      <c r="BX10" s="47">
        <v>8316</v>
      </c>
      <c r="BY10" s="47">
        <v>8426</v>
      </c>
      <c r="BZ10" s="47">
        <v>8570</v>
      </c>
      <c r="CA10" s="47">
        <v>8712</v>
      </c>
      <c r="CB10" s="47">
        <v>8847</v>
      </c>
      <c r="CC10" s="47">
        <v>9009</v>
      </c>
      <c r="CD10" s="47">
        <v>9768</v>
      </c>
      <c r="CE10" s="47">
        <v>9915</v>
      </c>
      <c r="CF10" s="47">
        <v>10130</v>
      </c>
      <c r="CG10" s="47">
        <v>10312</v>
      </c>
      <c r="CH10" s="47">
        <v>10285</v>
      </c>
      <c r="CI10" s="47">
        <v>10420</v>
      </c>
      <c r="CJ10" s="47">
        <v>10473</v>
      </c>
      <c r="CK10" s="47">
        <v>11003</v>
      </c>
      <c r="CL10" s="47">
        <v>10524</v>
      </c>
      <c r="CM10" s="47">
        <v>10467</v>
      </c>
      <c r="CN10" s="47">
        <v>10523</v>
      </c>
      <c r="CO10" s="47">
        <v>10460</v>
      </c>
      <c r="CP10" s="47">
        <v>10492</v>
      </c>
      <c r="CQ10" s="47">
        <v>10484</v>
      </c>
      <c r="CR10" s="47">
        <v>10237</v>
      </c>
      <c r="CS10" s="47">
        <v>10251</v>
      </c>
      <c r="CT10" s="47">
        <v>9870</v>
      </c>
      <c r="CU10" s="47">
        <v>9846</v>
      </c>
      <c r="CV10" s="47">
        <v>9781</v>
      </c>
      <c r="CW10" s="47">
        <v>12440</v>
      </c>
      <c r="CX10" s="47">
        <v>12707</v>
      </c>
      <c r="CY10" s="47">
        <v>13330</v>
      </c>
      <c r="CZ10" s="47">
        <v>13564</v>
      </c>
      <c r="DA10" s="47">
        <v>13249</v>
      </c>
      <c r="DB10" s="47">
        <v>13409</v>
      </c>
      <c r="DC10" s="47">
        <v>13748</v>
      </c>
      <c r="DD10" s="47">
        <v>14463</v>
      </c>
      <c r="DE10" s="47">
        <v>14702</v>
      </c>
      <c r="DF10" s="47">
        <v>14901</v>
      </c>
      <c r="DG10" s="47">
        <v>16503</v>
      </c>
      <c r="DH10" s="47">
        <v>16583</v>
      </c>
      <c r="DI10" s="47">
        <v>16776</v>
      </c>
      <c r="DJ10" s="47">
        <v>16728</v>
      </c>
      <c r="DK10" s="47">
        <v>16452</v>
      </c>
      <c r="DL10" s="47">
        <v>16646</v>
      </c>
      <c r="DM10" s="47">
        <v>16622</v>
      </c>
      <c r="DN10" s="47">
        <v>16487</v>
      </c>
      <c r="DO10" s="47">
        <v>16557</v>
      </c>
      <c r="DP10" s="47">
        <v>16824</v>
      </c>
      <c r="DQ10" s="47">
        <v>17040</v>
      </c>
      <c r="DR10" s="47">
        <v>17291</v>
      </c>
      <c r="DS10" s="47">
        <v>17551</v>
      </c>
      <c r="DT10" s="47">
        <v>17826</v>
      </c>
      <c r="DU10" s="47">
        <v>18018</v>
      </c>
      <c r="DV10" s="40">
        <v>18271</v>
      </c>
    </row>
    <row r="11" spans="2:126" ht="34.5" customHeight="1" x14ac:dyDescent="0.25">
      <c r="C11" s="72" t="s">
        <v>30</v>
      </c>
      <c r="D11" s="99">
        <v>5.7337196940400004</v>
      </c>
      <c r="E11" s="99">
        <v>14.618869234710001</v>
      </c>
      <c r="F11" s="99">
        <v>7.3914981405999995</v>
      </c>
      <c r="G11" s="99">
        <v>9.2026375422500006</v>
      </c>
      <c r="H11" s="99">
        <v>10.24718295179</v>
      </c>
      <c r="I11" s="99">
        <v>15.134013809140001</v>
      </c>
      <c r="J11" s="99">
        <v>15.83490472702</v>
      </c>
      <c r="K11" s="99">
        <v>15.22594846424</v>
      </c>
      <c r="L11" s="99">
        <v>12.9950785651</v>
      </c>
      <c r="M11" s="99">
        <v>15.550603604299999</v>
      </c>
      <c r="N11" s="99">
        <v>13.11118179188</v>
      </c>
      <c r="O11" s="99">
        <v>17.568214645899999</v>
      </c>
      <c r="P11" s="99">
        <v>16.804056565930001</v>
      </c>
      <c r="Q11" s="99">
        <v>22.052998880320001</v>
      </c>
      <c r="R11" s="99">
        <v>33.501960738949997</v>
      </c>
      <c r="S11" s="99">
        <v>27.573687418639999</v>
      </c>
      <c r="T11" s="99">
        <v>29.536296722760799</v>
      </c>
      <c r="U11" s="99">
        <v>28.857858295460002</v>
      </c>
      <c r="V11" s="99">
        <v>34.738249404705599</v>
      </c>
      <c r="W11" s="99">
        <v>33.089151099614</v>
      </c>
      <c r="X11" s="99">
        <v>51.332815159177201</v>
      </c>
      <c r="Y11" s="100">
        <v>66.101988034391098</v>
      </c>
      <c r="Z11" s="99">
        <v>37.116720417690004</v>
      </c>
      <c r="AA11" s="99">
        <v>54.202964865520002</v>
      </c>
      <c r="AB11" s="99">
        <v>35.007465007350007</v>
      </c>
      <c r="AC11" s="99">
        <v>38.406475101650003</v>
      </c>
      <c r="AD11" s="99">
        <v>46.436563700160001</v>
      </c>
      <c r="AE11" s="99">
        <v>34.60711330254</v>
      </c>
      <c r="AF11" s="99">
        <v>38.491039384364598</v>
      </c>
      <c r="AG11" s="99">
        <v>37.336096136870005</v>
      </c>
      <c r="AH11" s="99">
        <v>42.242278253657993</v>
      </c>
      <c r="AI11" s="99">
        <v>40.414448782448197</v>
      </c>
      <c r="AJ11" s="99">
        <v>39.256402916881896</v>
      </c>
      <c r="AK11" s="99">
        <v>37.1949748331064</v>
      </c>
      <c r="AL11" s="99">
        <v>43.435647795820294</v>
      </c>
      <c r="AM11" s="99">
        <v>51.835349540576196</v>
      </c>
      <c r="AN11" s="99">
        <v>42.982768408699208</v>
      </c>
      <c r="AO11" s="99">
        <v>50.336836282083198</v>
      </c>
      <c r="AP11" s="99">
        <v>57.16149758904502</v>
      </c>
      <c r="AQ11" s="99">
        <v>51.867079653042431</v>
      </c>
      <c r="AR11" s="99">
        <v>56.42885422022264</v>
      </c>
      <c r="AS11" s="99">
        <v>53.0899070444991</v>
      </c>
      <c r="AT11" s="99">
        <v>56.719106893199964</v>
      </c>
      <c r="AU11" s="99">
        <v>63.354843196750004</v>
      </c>
      <c r="AV11" s="99">
        <v>60.763230051802026</v>
      </c>
      <c r="AW11" s="99">
        <v>56.246819190334001</v>
      </c>
      <c r="AX11" s="99">
        <v>60.920161818917947</v>
      </c>
      <c r="AY11" s="99">
        <v>70.834795113385056</v>
      </c>
      <c r="AZ11" s="99">
        <v>50.558701671934948</v>
      </c>
      <c r="BA11" s="99">
        <v>51.280843031498073</v>
      </c>
      <c r="BB11" s="99">
        <v>47.789861461572059</v>
      </c>
      <c r="BC11" s="99">
        <v>47.063811574629945</v>
      </c>
      <c r="BD11" s="99">
        <v>58.271329264196005</v>
      </c>
      <c r="BE11" s="99">
        <v>51.50349923240001</v>
      </c>
      <c r="BF11" s="99">
        <v>55.592097051323947</v>
      </c>
      <c r="BG11" s="99">
        <v>51.607164300156938</v>
      </c>
      <c r="BH11" s="99">
        <v>53.478552971000042</v>
      </c>
      <c r="BI11" s="99">
        <v>60.392012006506995</v>
      </c>
      <c r="BJ11" s="99">
        <v>59.671836645013961</v>
      </c>
      <c r="BK11" s="99">
        <v>74.088148979234902</v>
      </c>
      <c r="BL11" s="104">
        <v>70.063900204997992</v>
      </c>
      <c r="BM11" s="104">
        <v>63.604880600448951</v>
      </c>
      <c r="BN11" s="104">
        <v>69.910487762447019</v>
      </c>
      <c r="BO11" s="104">
        <v>58.434523920104006</v>
      </c>
      <c r="BP11" s="104">
        <v>57.781634004171984</v>
      </c>
      <c r="BQ11" s="104">
        <v>61.087355369072021</v>
      </c>
      <c r="BR11" s="104">
        <v>70.919531046154987</v>
      </c>
      <c r="BS11" s="104">
        <v>73.459086610600011</v>
      </c>
      <c r="BT11" s="104">
        <v>78.852909607043955</v>
      </c>
      <c r="BU11" s="104">
        <v>89.292300655499986</v>
      </c>
      <c r="BV11" s="104">
        <v>77.099682766561941</v>
      </c>
      <c r="BW11" s="104">
        <v>111.45255189159019</v>
      </c>
      <c r="BX11" s="104">
        <v>84.930484750061041</v>
      </c>
      <c r="BY11" s="104">
        <v>85.815765820778054</v>
      </c>
      <c r="BZ11" s="104">
        <v>114.86091013095987</v>
      </c>
      <c r="CA11" s="104">
        <v>101.37705432243503</v>
      </c>
      <c r="CB11" s="104">
        <v>113.01687303034906</v>
      </c>
      <c r="CC11" s="104">
        <v>133.29258712924994</v>
      </c>
      <c r="CD11" s="104">
        <v>138.95947677210901</v>
      </c>
      <c r="CE11" s="104">
        <v>137.67070381116008</v>
      </c>
      <c r="CF11" s="104">
        <v>150.37024553209221</v>
      </c>
      <c r="CG11" s="104">
        <v>122.13516837435783</v>
      </c>
      <c r="CH11" s="104">
        <v>118.13671463572798</v>
      </c>
      <c r="CI11" s="104">
        <v>139.38384914534996</v>
      </c>
      <c r="CJ11" s="104">
        <v>102.77200923271205</v>
      </c>
      <c r="CK11" s="104">
        <v>111.50378308367199</v>
      </c>
      <c r="CL11" s="104">
        <v>128.57541980139496</v>
      </c>
      <c r="CM11" s="104">
        <v>113.3819600192549</v>
      </c>
      <c r="CN11" s="104">
        <v>119.48111393267199</v>
      </c>
      <c r="CO11" s="104">
        <v>132.2798533045042</v>
      </c>
      <c r="CP11" s="104">
        <v>139.29781292126501</v>
      </c>
      <c r="CQ11" s="104">
        <v>154.44213482089009</v>
      </c>
      <c r="CR11" s="104">
        <v>132.65047029771813</v>
      </c>
      <c r="CS11" s="104">
        <v>134.05852809125005</v>
      </c>
      <c r="CT11" s="104">
        <v>132.10269069329999</v>
      </c>
      <c r="CU11" s="104">
        <v>163.23817599198128</v>
      </c>
      <c r="CV11" s="104">
        <v>115.60543045624502</v>
      </c>
      <c r="CW11" s="104">
        <v>108.16299511495284</v>
      </c>
      <c r="CX11" s="104">
        <v>124.78230062627999</v>
      </c>
      <c r="CY11" s="104">
        <v>122.3600123592</v>
      </c>
      <c r="CZ11" s="104">
        <v>155.15465499399204</v>
      </c>
      <c r="DA11" s="104">
        <v>139.15551136241001</v>
      </c>
      <c r="DB11" s="104">
        <v>156.30383789935036</v>
      </c>
      <c r="DC11" s="104">
        <v>160.47313650654002</v>
      </c>
      <c r="DD11" s="104">
        <v>154.46886639380008</v>
      </c>
      <c r="DE11" s="104">
        <v>191.96795246319701</v>
      </c>
      <c r="DF11" s="104">
        <v>199.465791457687</v>
      </c>
      <c r="DG11" s="104">
        <v>218.383198526874</v>
      </c>
      <c r="DH11" s="104">
        <v>174.79457643000001</v>
      </c>
      <c r="DI11" s="104">
        <v>174.38150848502198</v>
      </c>
      <c r="DJ11" s="104">
        <v>179.57955615186501</v>
      </c>
      <c r="DK11" s="104">
        <v>184.38364269475002</v>
      </c>
      <c r="DL11" s="104">
        <v>202.69274667968</v>
      </c>
      <c r="DM11" s="104">
        <v>175.37017411141397</v>
      </c>
      <c r="DN11" s="104">
        <v>214.68838175844903</v>
      </c>
      <c r="DO11" s="104">
        <v>216.05486160555898</v>
      </c>
      <c r="DP11" s="104">
        <v>257.97860144682096</v>
      </c>
      <c r="DQ11" s="104">
        <v>252.30640925682096</v>
      </c>
      <c r="DR11" s="104">
        <v>219.40595255813997</v>
      </c>
      <c r="DS11" s="104">
        <v>280.05820448912806</v>
      </c>
      <c r="DT11" s="104">
        <v>235.57898148749598</v>
      </c>
      <c r="DU11" s="104">
        <v>213.09209998939002</v>
      </c>
      <c r="DV11" s="101">
        <v>233.25686221840996</v>
      </c>
    </row>
    <row r="12" spans="2:126" ht="34.5" customHeight="1" x14ac:dyDescent="0.25">
      <c r="C12" s="72" t="s">
        <v>26</v>
      </c>
      <c r="D12" s="73">
        <v>702</v>
      </c>
      <c r="E12" s="73">
        <v>725</v>
      </c>
      <c r="F12" s="73">
        <v>927</v>
      </c>
      <c r="G12" s="73">
        <v>1073</v>
      </c>
      <c r="H12" s="73">
        <v>1128</v>
      </c>
      <c r="I12" s="73">
        <v>1294</v>
      </c>
      <c r="J12" s="73">
        <v>1438</v>
      </c>
      <c r="K12" s="73">
        <v>1355</v>
      </c>
      <c r="L12" s="73">
        <v>1436</v>
      </c>
      <c r="M12" s="73">
        <v>1701</v>
      </c>
      <c r="N12" s="73">
        <v>1386</v>
      </c>
      <c r="O12" s="73">
        <v>2026</v>
      </c>
      <c r="P12" s="73">
        <v>2146</v>
      </c>
      <c r="Q12" s="73">
        <v>2545</v>
      </c>
      <c r="R12" s="73">
        <v>3572</v>
      </c>
      <c r="S12" s="73">
        <v>3014</v>
      </c>
      <c r="T12" s="73">
        <v>2957</v>
      </c>
      <c r="U12" s="73">
        <v>3455</v>
      </c>
      <c r="V12" s="73">
        <v>3324</v>
      </c>
      <c r="W12" s="73">
        <v>3469</v>
      </c>
      <c r="X12" s="73">
        <v>3508</v>
      </c>
      <c r="Y12" s="74">
        <v>3697</v>
      </c>
      <c r="Z12" s="76">
        <v>3874</v>
      </c>
      <c r="AA12" s="76">
        <v>5389</v>
      </c>
      <c r="AB12" s="73">
        <v>4090</v>
      </c>
      <c r="AC12" s="73">
        <v>4209</v>
      </c>
      <c r="AD12" s="73">
        <v>4894</v>
      </c>
      <c r="AE12" s="73">
        <v>3756</v>
      </c>
      <c r="AF12" s="73">
        <v>4463</v>
      </c>
      <c r="AG12" s="73">
        <v>4157</v>
      </c>
      <c r="AH12" s="73">
        <v>4459</v>
      </c>
      <c r="AI12" s="73">
        <v>4489</v>
      </c>
      <c r="AJ12" s="73">
        <v>4383</v>
      </c>
      <c r="AK12" s="73">
        <v>4396</v>
      </c>
      <c r="AL12" s="73">
        <v>4631</v>
      </c>
      <c r="AM12" s="73">
        <v>6193</v>
      </c>
      <c r="AN12" s="73">
        <v>4687</v>
      </c>
      <c r="AO12" s="73">
        <v>5060</v>
      </c>
      <c r="AP12" s="73">
        <v>6041</v>
      </c>
      <c r="AQ12" s="73">
        <v>5444</v>
      </c>
      <c r="AR12" s="73">
        <v>6455</v>
      </c>
      <c r="AS12" s="73">
        <v>5718</v>
      </c>
      <c r="AT12" s="73">
        <v>6221</v>
      </c>
      <c r="AU12" s="73">
        <v>6735</v>
      </c>
      <c r="AV12" s="73">
        <v>6182</v>
      </c>
      <c r="AW12" s="73">
        <v>6728</v>
      </c>
      <c r="AX12" s="73">
        <v>6420</v>
      </c>
      <c r="AY12" s="73">
        <v>8099</v>
      </c>
      <c r="AZ12" s="73">
        <v>6323</v>
      </c>
      <c r="BA12" s="73">
        <v>6446</v>
      </c>
      <c r="BB12" s="73">
        <v>6261</v>
      </c>
      <c r="BC12" s="73">
        <v>6164</v>
      </c>
      <c r="BD12" s="73">
        <v>7547</v>
      </c>
      <c r="BE12" s="73">
        <v>6567</v>
      </c>
      <c r="BF12" s="73">
        <v>7115</v>
      </c>
      <c r="BG12" s="73">
        <v>6933</v>
      </c>
      <c r="BH12" s="73">
        <v>6677</v>
      </c>
      <c r="BI12" s="73">
        <v>7916</v>
      </c>
      <c r="BJ12" s="73">
        <v>7607</v>
      </c>
      <c r="BK12" s="73">
        <v>9328</v>
      </c>
      <c r="BL12" s="47">
        <v>7847</v>
      </c>
      <c r="BM12" s="47">
        <v>7981</v>
      </c>
      <c r="BN12" s="47">
        <v>8999</v>
      </c>
      <c r="BO12" s="47">
        <v>7792</v>
      </c>
      <c r="BP12" s="47">
        <v>8107</v>
      </c>
      <c r="BQ12" s="47">
        <v>9049</v>
      </c>
      <c r="BR12" s="47">
        <v>9136</v>
      </c>
      <c r="BS12" s="47">
        <v>10528</v>
      </c>
      <c r="BT12" s="47">
        <v>10756</v>
      </c>
      <c r="BU12" s="47">
        <v>11224</v>
      </c>
      <c r="BV12" s="47">
        <v>11080</v>
      </c>
      <c r="BW12" s="47">
        <v>15425</v>
      </c>
      <c r="BX12" s="47">
        <v>10627</v>
      </c>
      <c r="BY12" s="47">
        <v>11396</v>
      </c>
      <c r="BZ12" s="47">
        <v>13829</v>
      </c>
      <c r="CA12" s="47">
        <v>13050</v>
      </c>
      <c r="CB12" s="47">
        <v>14199</v>
      </c>
      <c r="CC12" s="47">
        <v>14661</v>
      </c>
      <c r="CD12" s="47">
        <v>14693</v>
      </c>
      <c r="CE12" s="47">
        <v>14524</v>
      </c>
      <c r="CF12" s="47">
        <v>13043</v>
      </c>
      <c r="CG12" s="47">
        <v>13458</v>
      </c>
      <c r="CH12" s="47">
        <v>13235</v>
      </c>
      <c r="CI12" s="47">
        <v>16675</v>
      </c>
      <c r="CJ12" s="47">
        <v>12493</v>
      </c>
      <c r="CK12" s="47">
        <v>13066</v>
      </c>
      <c r="CL12" s="47">
        <v>15306</v>
      </c>
      <c r="CM12" s="47">
        <v>14075</v>
      </c>
      <c r="CN12" s="47">
        <v>15412</v>
      </c>
      <c r="CO12" s="47">
        <v>14171</v>
      </c>
      <c r="CP12" s="47">
        <v>14523</v>
      </c>
      <c r="CQ12" s="47">
        <v>15166</v>
      </c>
      <c r="CR12" s="47">
        <v>14613</v>
      </c>
      <c r="CS12" s="47">
        <v>14291</v>
      </c>
      <c r="CT12" s="47">
        <v>14148</v>
      </c>
      <c r="CU12" s="47">
        <v>18903</v>
      </c>
      <c r="CV12" s="47">
        <v>13868</v>
      </c>
      <c r="CW12" s="47">
        <v>13427</v>
      </c>
      <c r="CX12" s="47">
        <v>15877</v>
      </c>
      <c r="CY12" s="47">
        <v>14808</v>
      </c>
      <c r="CZ12" s="47">
        <v>18863</v>
      </c>
      <c r="DA12" s="47">
        <v>15850</v>
      </c>
      <c r="DB12" s="47">
        <v>16205</v>
      </c>
      <c r="DC12" s="47">
        <v>16822</v>
      </c>
      <c r="DD12" s="47">
        <v>15268</v>
      </c>
      <c r="DE12" s="47">
        <v>17404</v>
      </c>
      <c r="DF12" s="47">
        <v>18864</v>
      </c>
      <c r="DG12" s="47">
        <v>21400</v>
      </c>
      <c r="DH12" s="47">
        <v>17133</v>
      </c>
      <c r="DI12" s="47">
        <v>18029</v>
      </c>
      <c r="DJ12" s="47">
        <v>17876</v>
      </c>
      <c r="DK12" s="47">
        <v>19703</v>
      </c>
      <c r="DL12" s="47">
        <v>21314</v>
      </c>
      <c r="DM12" s="47">
        <v>18378</v>
      </c>
      <c r="DN12" s="47">
        <v>22927</v>
      </c>
      <c r="DO12" s="47">
        <v>20550</v>
      </c>
      <c r="DP12" s="47">
        <v>19243</v>
      </c>
      <c r="DQ12" s="47">
        <v>23428</v>
      </c>
      <c r="DR12" s="47">
        <v>21299</v>
      </c>
      <c r="DS12" s="47">
        <v>27630</v>
      </c>
      <c r="DT12" s="47">
        <v>20319</v>
      </c>
      <c r="DU12" s="47">
        <v>20964</v>
      </c>
      <c r="DV12" s="40">
        <v>22945</v>
      </c>
    </row>
    <row r="13" spans="2:126" ht="34.5" customHeight="1" x14ac:dyDescent="0.25">
      <c r="C13" s="61" t="s">
        <v>29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2.7605250000000001E-2</v>
      </c>
      <c r="R13" s="76">
        <v>1.2691875E-2</v>
      </c>
      <c r="S13" s="76">
        <v>2.8850000000000001E-2</v>
      </c>
      <c r="T13" s="76">
        <v>5.2999999999999999E-2</v>
      </c>
      <c r="U13" s="76">
        <v>1.7042999999999999</v>
      </c>
      <c r="V13" s="76">
        <v>0.20448704500000001</v>
      </c>
      <c r="W13" s="76">
        <v>0</v>
      </c>
      <c r="X13" s="76">
        <v>0.493411765</v>
      </c>
      <c r="Y13" s="77">
        <v>0.67628709389999997</v>
      </c>
      <c r="Z13" s="76">
        <v>4.9000000000000002E-2</v>
      </c>
      <c r="AA13" s="76">
        <v>0.51584750000000001</v>
      </c>
      <c r="AB13" s="73">
        <v>0.467580785</v>
      </c>
      <c r="AC13" s="73">
        <v>0.44966344499999999</v>
      </c>
      <c r="AD13" s="78">
        <v>3.4790000000000001E-2</v>
      </c>
      <c r="AE13" s="78">
        <v>0.24990000000000001</v>
      </c>
      <c r="AF13" s="78">
        <v>0.39075883</v>
      </c>
      <c r="AG13" s="78">
        <v>0.25235000000000002</v>
      </c>
      <c r="AH13" s="78">
        <v>9.7779500000000005E-2</v>
      </c>
      <c r="AI13" s="78">
        <v>0.29130499999999998</v>
      </c>
      <c r="AJ13" s="78">
        <v>8.5749999999999993E-3</v>
      </c>
      <c r="AK13" s="78">
        <v>2.4500000000000001E-2</v>
      </c>
      <c r="AL13" s="78">
        <v>0.24159156000000004</v>
      </c>
      <c r="AM13" s="78">
        <v>3.8146989999999999E-2</v>
      </c>
      <c r="AN13" s="78">
        <v>0</v>
      </c>
      <c r="AO13" s="78">
        <v>1.225E-2</v>
      </c>
      <c r="AP13" s="78">
        <v>6.7375000000000004E-2</v>
      </c>
      <c r="AQ13" s="78">
        <v>9.8000000000000004E-2</v>
      </c>
      <c r="AR13" s="78">
        <v>8.0850000000000005E-2</v>
      </c>
      <c r="AS13" s="78">
        <v>6.615E-2</v>
      </c>
      <c r="AT13" s="78">
        <v>7.7174999999999994E-2</v>
      </c>
      <c r="AU13" s="78">
        <v>6.2646499999999994E-2</v>
      </c>
      <c r="AV13" s="78">
        <v>1.9599999999999999E-2</v>
      </c>
      <c r="AW13" s="78">
        <v>1.225E-2</v>
      </c>
      <c r="AX13" s="78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78">
        <v>0</v>
      </c>
      <c r="BE13" s="78">
        <v>0.1225</v>
      </c>
      <c r="BF13" s="78">
        <v>8.0850000000000005E-2</v>
      </c>
      <c r="BG13" s="78">
        <v>0.13702751999999999</v>
      </c>
      <c r="BH13" s="78">
        <v>1.9599999999999999E-2</v>
      </c>
      <c r="BI13" s="78">
        <v>0</v>
      </c>
      <c r="BJ13" s="78">
        <v>0.27929999999999999</v>
      </c>
      <c r="BK13" s="78">
        <v>4.41E-2</v>
      </c>
      <c r="BL13" s="104">
        <v>0</v>
      </c>
      <c r="BM13" s="104">
        <v>0</v>
      </c>
      <c r="BN13" s="104">
        <v>0</v>
      </c>
      <c r="BO13" s="104">
        <v>0</v>
      </c>
      <c r="BP13" s="104">
        <v>0</v>
      </c>
      <c r="BQ13" s="104">
        <v>0</v>
      </c>
      <c r="BR13" s="104">
        <v>0</v>
      </c>
      <c r="BS13" s="104">
        <v>0</v>
      </c>
      <c r="BT13" s="104">
        <v>0</v>
      </c>
      <c r="BU13" s="104">
        <v>0</v>
      </c>
      <c r="BV13" s="104">
        <v>0</v>
      </c>
      <c r="BW13" s="104">
        <v>0</v>
      </c>
      <c r="BX13" s="104">
        <v>0.21560000000000001</v>
      </c>
      <c r="BY13" s="104">
        <v>0.1225</v>
      </c>
      <c r="BZ13" s="104">
        <v>0.14699999999999999</v>
      </c>
      <c r="CA13" s="104">
        <v>0</v>
      </c>
      <c r="CB13" s="104">
        <v>8.5750000000000007E-2</v>
      </c>
      <c r="CC13" s="104">
        <v>2.5173749999999999</v>
      </c>
      <c r="CD13" s="104">
        <v>0</v>
      </c>
      <c r="CE13" s="104">
        <v>0.1225</v>
      </c>
      <c r="CF13" s="104">
        <v>1.0878000000000001</v>
      </c>
      <c r="CG13" s="104">
        <v>0.92854999999999999</v>
      </c>
      <c r="CH13" s="104">
        <v>0.29123149999999998</v>
      </c>
      <c r="CI13" s="104">
        <v>9.7999999999999997E-3</v>
      </c>
      <c r="CJ13" s="104">
        <v>0.11992750000000001</v>
      </c>
      <c r="CK13" s="104">
        <v>9.8000000000000004E-2</v>
      </c>
      <c r="CL13" s="104">
        <v>0</v>
      </c>
      <c r="CM13" s="104">
        <v>0.39640999999999998</v>
      </c>
      <c r="CN13" s="104">
        <v>7.3499999999999996E-2</v>
      </c>
      <c r="CO13" s="104">
        <v>0</v>
      </c>
      <c r="CP13" s="104">
        <v>0</v>
      </c>
      <c r="CQ13" s="104">
        <v>0</v>
      </c>
      <c r="CR13" s="104">
        <v>0</v>
      </c>
      <c r="CS13" s="104">
        <v>0</v>
      </c>
      <c r="CT13" s="104">
        <v>5.8799999999999998E-2</v>
      </c>
      <c r="CU13" s="104">
        <v>1.3475000000000001E-2</v>
      </c>
      <c r="CV13" s="104">
        <v>0</v>
      </c>
      <c r="CW13" s="104">
        <v>5.1450000000000003E-2</v>
      </c>
      <c r="CX13" s="104">
        <v>0</v>
      </c>
      <c r="CY13" s="104">
        <v>0.28475002500000002</v>
      </c>
      <c r="CZ13" s="104">
        <v>2.9399999999999999E-2</v>
      </c>
      <c r="DA13" s="104">
        <v>4.8999999999999998E-3</v>
      </c>
      <c r="DB13" s="104">
        <v>0</v>
      </c>
      <c r="DC13" s="104">
        <v>9.7999999999999997E-3</v>
      </c>
      <c r="DD13" s="104">
        <v>0.10535</v>
      </c>
      <c r="DE13" s="104">
        <v>0</v>
      </c>
      <c r="DF13" s="104">
        <v>0.321685</v>
      </c>
      <c r="DG13" s="104">
        <v>0.39459798000000001</v>
      </c>
      <c r="DH13" s="104">
        <v>0.12672910000000001</v>
      </c>
      <c r="DI13" s="104">
        <v>0.37240000000000001</v>
      </c>
      <c r="DJ13" s="104">
        <v>0</v>
      </c>
      <c r="DK13" s="104">
        <v>0.2009</v>
      </c>
      <c r="DL13" s="104">
        <v>0.14699999999999999</v>
      </c>
      <c r="DM13" s="104">
        <v>3.0624999999999999E-2</v>
      </c>
      <c r="DN13" s="104">
        <v>0.30000446000000003</v>
      </c>
      <c r="DO13" s="104">
        <v>0.47387899999999999</v>
      </c>
      <c r="DP13" s="104">
        <v>0.30785965000000004</v>
      </c>
      <c r="DQ13" s="104">
        <v>0.34300000000000003</v>
      </c>
      <c r="DR13" s="104">
        <v>8.4854619999999992E-2</v>
      </c>
      <c r="DS13" s="104">
        <v>4.76525E-2</v>
      </c>
      <c r="DT13" s="104">
        <v>2.3598001799999997E-2</v>
      </c>
      <c r="DU13" s="104">
        <v>0.21396560499999998</v>
      </c>
      <c r="DV13" s="101">
        <v>8.007236999999999E-2</v>
      </c>
    </row>
    <row r="14" spans="2:126" s="79" customFormat="1" ht="34.5" customHeight="1" thickBot="1" x14ac:dyDescent="0.3">
      <c r="C14" s="80" t="s">
        <v>27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2</v>
      </c>
      <c r="R14" s="81">
        <v>5</v>
      </c>
      <c r="S14" s="81">
        <v>2</v>
      </c>
      <c r="T14" s="81">
        <v>1</v>
      </c>
      <c r="U14" s="81">
        <v>3</v>
      </c>
      <c r="V14" s="81">
        <v>3</v>
      </c>
      <c r="W14" s="81">
        <v>0</v>
      </c>
      <c r="X14" s="81">
        <v>18</v>
      </c>
      <c r="Y14" s="82">
        <v>17</v>
      </c>
      <c r="Z14" s="81">
        <v>1</v>
      </c>
      <c r="AA14" s="81">
        <v>4</v>
      </c>
      <c r="AB14" s="83">
        <v>3</v>
      </c>
      <c r="AC14" s="83">
        <v>10</v>
      </c>
      <c r="AD14" s="83">
        <v>1</v>
      </c>
      <c r="AE14" s="83">
        <v>2</v>
      </c>
      <c r="AF14" s="83">
        <v>7</v>
      </c>
      <c r="AG14" s="83">
        <v>3</v>
      </c>
      <c r="AH14" s="83">
        <v>2</v>
      </c>
      <c r="AI14" s="83">
        <v>4</v>
      </c>
      <c r="AJ14" s="83">
        <v>1</v>
      </c>
      <c r="AK14" s="83">
        <v>1</v>
      </c>
      <c r="AL14" s="83">
        <v>5</v>
      </c>
      <c r="AM14" s="83">
        <v>2</v>
      </c>
      <c r="AN14" s="83">
        <v>0</v>
      </c>
      <c r="AO14" s="83">
        <v>1</v>
      </c>
      <c r="AP14" s="83">
        <v>4</v>
      </c>
      <c r="AQ14" s="83">
        <v>1</v>
      </c>
      <c r="AR14" s="83">
        <v>2</v>
      </c>
      <c r="AS14" s="83">
        <v>2</v>
      </c>
      <c r="AT14" s="83">
        <v>3</v>
      </c>
      <c r="AU14" s="83">
        <v>4</v>
      </c>
      <c r="AV14" s="83">
        <v>1</v>
      </c>
      <c r="AW14" s="83">
        <v>1</v>
      </c>
      <c r="AX14" s="83">
        <v>0</v>
      </c>
      <c r="AY14" s="83">
        <v>0</v>
      </c>
      <c r="AZ14" s="83">
        <v>0</v>
      </c>
      <c r="BA14" s="83">
        <v>0</v>
      </c>
      <c r="BB14" s="83">
        <v>0</v>
      </c>
      <c r="BC14" s="83">
        <v>0</v>
      </c>
      <c r="BD14" s="105">
        <v>0</v>
      </c>
      <c r="BE14" s="83">
        <v>2</v>
      </c>
      <c r="BF14" s="83">
        <v>3</v>
      </c>
      <c r="BG14" s="83">
        <v>5</v>
      </c>
      <c r="BH14" s="83">
        <v>1</v>
      </c>
      <c r="BI14" s="83">
        <v>0</v>
      </c>
      <c r="BJ14" s="83">
        <v>5</v>
      </c>
      <c r="BK14" s="83">
        <v>1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0</v>
      </c>
      <c r="BU14" s="54">
        <v>0</v>
      </c>
      <c r="BV14" s="54">
        <v>0</v>
      </c>
      <c r="BW14" s="54">
        <v>0</v>
      </c>
      <c r="BX14" s="54">
        <v>2</v>
      </c>
      <c r="BY14" s="54">
        <v>1</v>
      </c>
      <c r="BZ14" s="54">
        <v>1</v>
      </c>
      <c r="CA14" s="54">
        <v>0</v>
      </c>
      <c r="CB14" s="54">
        <v>1</v>
      </c>
      <c r="CC14" s="54">
        <v>3</v>
      </c>
      <c r="CD14" s="54">
        <v>0</v>
      </c>
      <c r="CE14" s="54">
        <v>1</v>
      </c>
      <c r="CF14" s="54">
        <v>4</v>
      </c>
      <c r="CG14" s="54">
        <v>3</v>
      </c>
      <c r="CH14" s="54">
        <v>4</v>
      </c>
      <c r="CI14" s="54">
        <v>1</v>
      </c>
      <c r="CJ14" s="54">
        <v>2</v>
      </c>
      <c r="CK14" s="54">
        <v>1</v>
      </c>
      <c r="CL14" s="54">
        <v>0</v>
      </c>
      <c r="CM14" s="54">
        <v>4</v>
      </c>
      <c r="CN14" s="54">
        <v>1</v>
      </c>
      <c r="CO14" s="54">
        <v>0</v>
      </c>
      <c r="CP14" s="54">
        <v>0</v>
      </c>
      <c r="CQ14" s="54">
        <v>0</v>
      </c>
      <c r="CR14" s="54">
        <v>0</v>
      </c>
      <c r="CS14" s="54">
        <v>0</v>
      </c>
      <c r="CT14" s="54">
        <v>2</v>
      </c>
      <c r="CU14" s="54">
        <v>1</v>
      </c>
      <c r="CV14" s="54">
        <v>0</v>
      </c>
      <c r="CW14" s="54">
        <v>3</v>
      </c>
      <c r="CX14" s="54">
        <v>0</v>
      </c>
      <c r="CY14" s="54">
        <v>5</v>
      </c>
      <c r="CZ14" s="54">
        <v>1</v>
      </c>
      <c r="DA14" s="54">
        <v>1</v>
      </c>
      <c r="DB14" s="54">
        <v>0</v>
      </c>
      <c r="DC14" s="54">
        <v>1</v>
      </c>
      <c r="DD14" s="54">
        <v>2</v>
      </c>
      <c r="DE14" s="54">
        <v>0</v>
      </c>
      <c r="DF14" s="54">
        <v>4</v>
      </c>
      <c r="DG14" s="54">
        <v>4</v>
      </c>
      <c r="DH14" s="54">
        <v>2</v>
      </c>
      <c r="DI14" s="54">
        <v>4</v>
      </c>
      <c r="DJ14" s="54">
        <v>0</v>
      </c>
      <c r="DK14" s="54">
        <v>3</v>
      </c>
      <c r="DL14" s="54">
        <v>1</v>
      </c>
      <c r="DM14" s="54">
        <v>2</v>
      </c>
      <c r="DN14" s="54">
        <v>3</v>
      </c>
      <c r="DO14" s="54">
        <v>5</v>
      </c>
      <c r="DP14" s="54">
        <v>2</v>
      </c>
      <c r="DQ14" s="54">
        <v>2</v>
      </c>
      <c r="DR14" s="54">
        <v>1</v>
      </c>
      <c r="DS14" s="54">
        <v>1</v>
      </c>
      <c r="DT14" s="54">
        <v>2</v>
      </c>
      <c r="DU14" s="54">
        <v>7</v>
      </c>
      <c r="DV14" s="41">
        <v>2</v>
      </c>
    </row>
    <row r="15" spans="2:126" ht="13.5" customHeight="1" x14ac:dyDescent="0.2">
      <c r="C15" s="94" t="s">
        <v>28</v>
      </c>
      <c r="D15" s="86"/>
      <c r="E15" s="85"/>
      <c r="F15" s="86"/>
      <c r="G15" s="85"/>
      <c r="H15" s="86"/>
      <c r="I15" s="85"/>
      <c r="J15" s="6"/>
      <c r="K15" s="85"/>
      <c r="L15" s="87"/>
      <c r="M15" s="88"/>
      <c r="N15" s="6"/>
      <c r="O15" s="85"/>
      <c r="P15" s="86"/>
      <c r="Q15" s="85"/>
      <c r="R15" s="6"/>
      <c r="S15" s="9"/>
      <c r="T15" s="11"/>
      <c r="U15" s="9"/>
      <c r="V15" s="6"/>
      <c r="W15" s="9"/>
      <c r="X15" s="6"/>
      <c r="Y15" s="86"/>
      <c r="Z15" s="6"/>
      <c r="AA15" s="9"/>
      <c r="AB15" s="86"/>
      <c r="AC15" s="85"/>
      <c r="AD15" s="6"/>
      <c r="AE15" s="9"/>
      <c r="AF15" s="11"/>
    </row>
    <row r="16" spans="2:126" x14ac:dyDescent="0.2">
      <c r="C16" s="84" t="s">
        <v>32</v>
      </c>
      <c r="D16" s="86"/>
      <c r="E16" s="85"/>
      <c r="F16" s="86"/>
      <c r="G16" s="85"/>
      <c r="H16" s="86"/>
      <c r="I16" s="85"/>
      <c r="J16" s="6"/>
      <c r="K16" s="85"/>
      <c r="L16" s="87"/>
      <c r="M16" s="88"/>
      <c r="N16" s="6"/>
      <c r="O16" s="85"/>
      <c r="P16" s="86"/>
      <c r="Q16" s="85"/>
      <c r="R16" s="6"/>
      <c r="S16" s="9"/>
      <c r="T16" s="11"/>
      <c r="U16" s="9"/>
      <c r="V16" s="6"/>
      <c r="W16" s="9"/>
      <c r="X16" s="6"/>
      <c r="Y16" s="86"/>
      <c r="Z16" s="6"/>
      <c r="AA16" s="9"/>
      <c r="AB16" s="86"/>
      <c r="AC16" s="85"/>
      <c r="AD16" s="6"/>
      <c r="AE16" s="9"/>
      <c r="AF16" s="11"/>
    </row>
    <row r="17" spans="3:40" x14ac:dyDescent="0.2">
      <c r="C17" s="98" t="s">
        <v>31</v>
      </c>
      <c r="AB17" s="89"/>
      <c r="AC17" s="89"/>
      <c r="AD17" s="89"/>
      <c r="AE17" s="89"/>
      <c r="AF17" s="89"/>
    </row>
    <row r="18" spans="3:40" x14ac:dyDescent="0.2">
      <c r="C18" s="33" t="s">
        <v>34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90"/>
      <c r="AC18" s="91"/>
      <c r="AD18" s="92"/>
      <c r="AE18" s="92"/>
      <c r="AF18" s="92"/>
    </row>
    <row r="19" spans="3:40" x14ac:dyDescent="0.2">
      <c r="AB19" s="89"/>
      <c r="AC19" s="89"/>
      <c r="AD19" s="89"/>
      <c r="AE19" s="89"/>
      <c r="AF19" s="89"/>
    </row>
    <row r="20" spans="3:40" x14ac:dyDescent="0.2">
      <c r="AB20" s="89"/>
      <c r="AC20" s="89"/>
      <c r="AD20" s="89"/>
      <c r="AE20" s="89"/>
      <c r="AF20" s="89"/>
    </row>
    <row r="21" spans="3:40" x14ac:dyDescent="0.2">
      <c r="AB21" s="89"/>
      <c r="AC21" s="89"/>
      <c r="AD21" s="89"/>
      <c r="AE21" s="89"/>
      <c r="AF21" s="89"/>
    </row>
    <row r="23" spans="3:40" x14ac:dyDescent="0.2">
      <c r="AN23" s="79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1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/>
  <dimension ref="B1:N20"/>
  <sheetViews>
    <sheetView showGridLines="0" topLeftCell="A4" zoomScale="80" zoomScaleNormal="80" zoomScaleSheetLayoutView="110" workbookViewId="0">
      <selection activeCell="I20" sqref="I20"/>
    </sheetView>
  </sheetViews>
  <sheetFormatPr defaultColWidth="9.140625" defaultRowHeight="12.75" x14ac:dyDescent="0.2"/>
  <cols>
    <col min="1" max="1" width="9.140625" style="55"/>
    <col min="2" max="2" width="3" style="55" customWidth="1"/>
    <col min="3" max="3" width="69.42578125" style="55" customWidth="1"/>
    <col min="4" max="4" width="9.42578125" style="55" bestFit="1" customWidth="1"/>
    <col min="5" max="9" width="10.140625" style="55" bestFit="1" customWidth="1"/>
    <col min="10" max="10" width="9.140625" style="55"/>
    <col min="11" max="13" width="9.42578125" style="55" bestFit="1" customWidth="1"/>
    <col min="14" max="14" width="10.140625" style="55" bestFit="1" customWidth="1"/>
    <col min="15" max="16384" width="9.140625" style="55"/>
  </cols>
  <sheetData>
    <row r="1" spans="2:14" ht="46.5" customHeight="1" x14ac:dyDescent="0.2"/>
    <row r="2" spans="2:14" x14ac:dyDescent="0.2">
      <c r="D2" s="57"/>
    </row>
    <row r="3" spans="2:14" x14ac:dyDescent="0.2">
      <c r="D3" s="57"/>
    </row>
    <row r="4" spans="2:14" x14ac:dyDescent="0.2">
      <c r="D4" s="57"/>
    </row>
    <row r="5" spans="2:14" ht="13.5" thickBot="1" x14ac:dyDescent="0.25">
      <c r="D5" s="57"/>
    </row>
    <row r="6" spans="2:14" ht="69" customHeight="1" thickBot="1" x14ac:dyDescent="0.25">
      <c r="B6" s="59"/>
      <c r="C6" s="111" t="s">
        <v>24</v>
      </c>
      <c r="D6" s="112"/>
      <c r="E6" s="60"/>
      <c r="F6" s="60"/>
      <c r="G6" s="97"/>
      <c r="H6" s="95"/>
      <c r="I6" s="60"/>
      <c r="J6" s="97"/>
      <c r="K6" s="97"/>
      <c r="L6" s="97"/>
      <c r="M6" s="97"/>
      <c r="N6" s="103"/>
    </row>
    <row r="7" spans="2:14" s="65" customFormat="1" ht="21.75" customHeight="1" x14ac:dyDescent="0.2">
      <c r="B7" s="62"/>
      <c r="C7" s="63"/>
      <c r="D7" s="109">
        <v>2014</v>
      </c>
      <c r="E7" s="109">
        <v>2015</v>
      </c>
      <c r="F7" s="109">
        <v>2016</v>
      </c>
      <c r="G7" s="109">
        <v>2017</v>
      </c>
      <c r="H7" s="109">
        <v>2018</v>
      </c>
      <c r="I7" s="109">
        <v>2019</v>
      </c>
      <c r="J7" s="109">
        <v>2020</v>
      </c>
      <c r="K7" s="109">
        <v>2021</v>
      </c>
      <c r="L7" s="109">
        <v>2022</v>
      </c>
      <c r="M7" s="109">
        <v>2023</v>
      </c>
      <c r="N7" s="110">
        <v>2024</v>
      </c>
    </row>
    <row r="8" spans="2:14" s="65" customFormat="1" ht="19.5" customHeight="1" x14ac:dyDescent="0.2">
      <c r="B8" s="62"/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96"/>
    </row>
    <row r="9" spans="2:14" s="65" customFormat="1" ht="28.5" customHeight="1" x14ac:dyDescent="0.25">
      <c r="B9" s="62"/>
      <c r="C9" s="68"/>
      <c r="D9" s="69"/>
      <c r="E9" s="69"/>
      <c r="F9" s="69"/>
      <c r="G9" s="70"/>
      <c r="H9" s="70"/>
      <c r="I9" s="70"/>
      <c r="N9" s="102"/>
    </row>
    <row r="10" spans="2:14" ht="34.5" customHeight="1" x14ac:dyDescent="0.25">
      <c r="C10" s="72" t="s">
        <v>25</v>
      </c>
      <c r="D10" s="73">
        <v>987</v>
      </c>
      <c r="E10" s="74">
        <v>3856</v>
      </c>
      <c r="F10" s="74">
        <v>5944</v>
      </c>
      <c r="G10" s="73">
        <v>6957</v>
      </c>
      <c r="H10" s="73">
        <v>6737</v>
      </c>
      <c r="I10" s="73">
        <v>7577</v>
      </c>
      <c r="J10" s="47">
        <v>8116</v>
      </c>
      <c r="K10" s="47">
        <v>10420</v>
      </c>
      <c r="L10" s="47">
        <v>9846</v>
      </c>
      <c r="M10" s="47">
        <v>16503</v>
      </c>
      <c r="N10" s="40">
        <v>17551</v>
      </c>
    </row>
    <row r="11" spans="2:14" ht="34.5" customHeight="1" x14ac:dyDescent="0.25">
      <c r="C11" s="72" t="s">
        <v>30</v>
      </c>
      <c r="D11" s="99">
        <v>9.8542033852199999</v>
      </c>
      <c r="E11" s="100">
        <v>152.61385317097</v>
      </c>
      <c r="F11" s="100">
        <v>434.90874760315899</v>
      </c>
      <c r="G11" s="99">
        <v>484.66385475542558</v>
      </c>
      <c r="H11" s="99">
        <v>680.70589946198061</v>
      </c>
      <c r="I11" s="99">
        <v>661.297858189468</v>
      </c>
      <c r="J11" s="104">
        <v>881.95884443869295</v>
      </c>
      <c r="K11" s="104">
        <v>1439.9498334546302</v>
      </c>
      <c r="L11" s="104">
        <v>1563.7839521906149</v>
      </c>
      <c r="M11" s="104">
        <v>1846.2836881605283</v>
      </c>
      <c r="N11" s="101">
        <v>2480.2031962105561</v>
      </c>
    </row>
    <row r="12" spans="2:14" ht="34.5" customHeight="1" x14ac:dyDescent="0.25">
      <c r="C12" s="72" t="s">
        <v>26</v>
      </c>
      <c r="D12" s="73">
        <v>1918</v>
      </c>
      <c r="E12" s="74">
        <v>15191</v>
      </c>
      <c r="F12" s="73">
        <v>40950</v>
      </c>
      <c r="G12" s="73">
        <v>54120</v>
      </c>
      <c r="H12" s="73">
        <v>73790</v>
      </c>
      <c r="I12" s="73">
        <v>84884</v>
      </c>
      <c r="J12" s="47">
        <v>117924</v>
      </c>
      <c r="K12" s="47">
        <v>163390</v>
      </c>
      <c r="L12" s="47">
        <v>176167</v>
      </c>
      <c r="M12" s="47">
        <v>198656</v>
      </c>
      <c r="N12" s="40">
        <v>247510</v>
      </c>
    </row>
    <row r="13" spans="2:14" ht="34.5" customHeight="1" x14ac:dyDescent="0.25">
      <c r="C13" s="61" t="s">
        <v>29</v>
      </c>
      <c r="D13" s="76">
        <v>0</v>
      </c>
      <c r="E13" s="77">
        <v>0</v>
      </c>
      <c r="F13" s="77">
        <v>3.7654805289</v>
      </c>
      <c r="G13" s="78">
        <v>2.5469411100000001</v>
      </c>
      <c r="H13" s="78">
        <v>0.49629649999999997</v>
      </c>
      <c r="I13" s="78">
        <v>0.68337752000000007</v>
      </c>
      <c r="J13" s="104">
        <v>0</v>
      </c>
      <c r="K13" s="104">
        <v>5.5281064999999998</v>
      </c>
      <c r="L13" s="104">
        <v>0.76011249999999997</v>
      </c>
      <c r="M13" s="104">
        <v>1.2019330049999999</v>
      </c>
      <c r="N13" s="101">
        <v>2.4349043300000002</v>
      </c>
    </row>
    <row r="14" spans="2:14" s="79" customFormat="1" ht="34.5" customHeight="1" thickBot="1" x14ac:dyDescent="0.3">
      <c r="C14" s="80" t="s">
        <v>27</v>
      </c>
      <c r="D14" s="81">
        <v>0</v>
      </c>
      <c r="E14" s="82">
        <v>0</v>
      </c>
      <c r="F14" s="82">
        <v>56</v>
      </c>
      <c r="G14" s="83">
        <v>41</v>
      </c>
      <c r="H14" s="83">
        <v>19</v>
      </c>
      <c r="I14" s="83">
        <v>17</v>
      </c>
      <c r="J14" s="54">
        <v>0</v>
      </c>
      <c r="K14" s="54">
        <v>21</v>
      </c>
      <c r="L14" s="54">
        <v>11</v>
      </c>
      <c r="M14" s="54">
        <v>21</v>
      </c>
      <c r="N14" s="41">
        <v>26</v>
      </c>
    </row>
    <row r="15" spans="2:14" ht="13.5" customHeight="1" x14ac:dyDescent="0.2">
      <c r="C15" s="94" t="s">
        <v>28</v>
      </c>
      <c r="D15" s="85"/>
      <c r="E15" s="86"/>
      <c r="F15" s="6"/>
    </row>
    <row r="16" spans="2:14" x14ac:dyDescent="0.2">
      <c r="C16" s="84" t="s">
        <v>32</v>
      </c>
      <c r="D16" s="85"/>
      <c r="E16" s="86"/>
      <c r="F16" s="6"/>
    </row>
    <row r="17" spans="3:6" x14ac:dyDescent="0.2">
      <c r="C17" s="98" t="s">
        <v>31</v>
      </c>
      <c r="D17" s="79"/>
    </row>
    <row r="18" spans="3:6" x14ac:dyDescent="0.2">
      <c r="C18" s="108" t="s">
        <v>33</v>
      </c>
      <c r="E18" s="79"/>
      <c r="F18" s="79"/>
    </row>
    <row r="20" spans="3:6" x14ac:dyDescent="0.2">
      <c r="E20" s="79"/>
      <c r="F20" s="79"/>
    </row>
  </sheetData>
  <mergeCells count="1">
    <mergeCell ref="C6:D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PUBLICAÇÃO 2017 (2)</vt:lpstr>
      <vt:lpstr>Mensal</vt:lpstr>
      <vt:lpstr>Anual</vt:lpstr>
      <vt:lpstr>Anual!Área_de_Impressão</vt:lpstr>
      <vt:lpstr>Mensal!Área_de_Impressão</vt:lpstr>
      <vt:lpstr>'PUBLICAÇÃO 2017 (2)'!Área_de_Impressão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Diovísio Soares</dc:creator>
  <cp:lastModifiedBy>Airton Leite da Cruz Ramos</cp:lastModifiedBy>
  <cp:lastPrinted>2017-05-04T16:32:42Z</cp:lastPrinted>
  <dcterms:created xsi:type="dcterms:W3CDTF">2015-07-21T15:25:53Z</dcterms:created>
  <dcterms:modified xsi:type="dcterms:W3CDTF">2025-04-11T16:44:56Z</dcterms:modified>
</cp:coreProperties>
</file>